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D:\Users\kamenevds\Documents\ОТЧЕТНОСТЬ\Ряды данных\1_Ряды_Публикации\ПИФ\АИФ_ПИФ_Ряды данных\Рабочие материалы\Сборка Рядов ПИФ_АИФ\2025 10 31\"/>
    </mc:Choice>
  </mc:AlternateContent>
  <bookViews>
    <workbookView xWindow="930" yWindow="0" windowWidth="37470" windowHeight="18420"/>
  </bookViews>
  <sheets>
    <sheet name="ПИФ_АИФ_Ряды данных" sheetId="5" r:id="rId1"/>
  </sheets>
  <definedNames>
    <definedName name="_xlnm._FilterDatabase" localSheetId="0" hidden="1">'ПИФ_АИФ_Ряды данных'!$A$2:$AQ$2</definedName>
    <definedName name="_xlnm.Print_Titles" localSheetId="0">'ПИФ_АИФ_Ряды данных'!#REF!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13" i="5" l="1"/>
  <c r="V413" i="5"/>
  <c r="U413" i="5"/>
  <c r="T413" i="5"/>
  <c r="S413" i="5"/>
  <c r="Q413" i="5"/>
  <c r="P413" i="5"/>
  <c r="O413" i="5"/>
  <c r="N413" i="5"/>
  <c r="M413" i="5"/>
  <c r="L413" i="5"/>
  <c r="K413" i="5"/>
  <c r="J413" i="5"/>
  <c r="I413" i="5"/>
  <c r="H413" i="5"/>
  <c r="G413" i="5"/>
  <c r="F413" i="5"/>
  <c r="E413" i="5"/>
  <c r="D413" i="5"/>
  <c r="C413" i="5"/>
  <c r="W399" i="5"/>
  <c r="V399" i="5"/>
  <c r="U399" i="5"/>
  <c r="T399" i="5"/>
  <c r="S399" i="5"/>
  <c r="Q399" i="5"/>
  <c r="P399" i="5"/>
  <c r="O399" i="5"/>
  <c r="N399" i="5"/>
  <c r="M399" i="5"/>
  <c r="L399" i="5"/>
  <c r="K399" i="5"/>
  <c r="J399" i="5"/>
  <c r="I399" i="5"/>
  <c r="H399" i="5"/>
  <c r="G399" i="5"/>
  <c r="F399" i="5"/>
  <c r="E399" i="5"/>
  <c r="D399" i="5"/>
  <c r="C399" i="5"/>
  <c r="W385" i="5"/>
  <c r="V385" i="5"/>
  <c r="U385" i="5"/>
  <c r="T385" i="5"/>
  <c r="S385" i="5"/>
  <c r="Q385" i="5"/>
  <c r="P385" i="5"/>
  <c r="O385" i="5"/>
  <c r="N385" i="5"/>
  <c r="M385" i="5"/>
  <c r="L385" i="5"/>
  <c r="K385" i="5"/>
  <c r="J385" i="5"/>
  <c r="I385" i="5"/>
  <c r="H385" i="5"/>
  <c r="G385" i="5"/>
  <c r="F385" i="5"/>
  <c r="E385" i="5"/>
  <c r="D385" i="5"/>
  <c r="C385" i="5"/>
  <c r="W371" i="5"/>
  <c r="V371" i="5"/>
  <c r="U371" i="5"/>
  <c r="T371" i="5"/>
  <c r="S371" i="5"/>
  <c r="Q371" i="5"/>
  <c r="P371" i="5"/>
  <c r="O371" i="5"/>
  <c r="N371" i="5"/>
  <c r="M371" i="5"/>
  <c r="L371" i="5"/>
  <c r="K371" i="5"/>
  <c r="J371" i="5"/>
  <c r="I371" i="5"/>
  <c r="H371" i="5"/>
  <c r="G371" i="5"/>
  <c r="F371" i="5"/>
  <c r="E371" i="5"/>
  <c r="D371" i="5"/>
  <c r="C371" i="5"/>
  <c r="W356" i="5"/>
  <c r="V356" i="5"/>
  <c r="U356" i="5"/>
  <c r="T356" i="5"/>
  <c r="S356" i="5"/>
  <c r="Q356" i="5"/>
  <c r="P356" i="5"/>
  <c r="O356" i="5"/>
  <c r="N356" i="5"/>
  <c r="M356" i="5"/>
  <c r="L356" i="5"/>
  <c r="K356" i="5"/>
  <c r="J356" i="5"/>
  <c r="I356" i="5"/>
  <c r="H356" i="5"/>
  <c r="G356" i="5"/>
  <c r="F356" i="5"/>
  <c r="E356" i="5"/>
  <c r="D356" i="5"/>
  <c r="C356" i="5"/>
  <c r="W342" i="5"/>
  <c r="V342" i="5"/>
  <c r="U342" i="5"/>
  <c r="T342" i="5"/>
  <c r="S342" i="5"/>
  <c r="Q342" i="5"/>
  <c r="P342" i="5"/>
  <c r="O342" i="5"/>
  <c r="N342" i="5"/>
  <c r="M342" i="5"/>
  <c r="L342" i="5"/>
  <c r="K342" i="5"/>
  <c r="J342" i="5"/>
  <c r="I342" i="5"/>
  <c r="H342" i="5"/>
  <c r="G342" i="5"/>
  <c r="F342" i="5"/>
  <c r="E342" i="5"/>
  <c r="D342" i="5"/>
  <c r="C342" i="5"/>
  <c r="C341" i="5" s="1"/>
  <c r="W334" i="5"/>
  <c r="V334" i="5"/>
  <c r="U334" i="5"/>
  <c r="T334" i="5"/>
  <c r="S334" i="5"/>
  <c r="Q334" i="5"/>
  <c r="P334" i="5"/>
  <c r="M334" i="5"/>
  <c r="L334" i="5"/>
  <c r="K334" i="5"/>
  <c r="J334" i="5"/>
  <c r="I334" i="5"/>
  <c r="H334" i="5"/>
  <c r="G334" i="5"/>
  <c r="F334" i="5"/>
  <c r="E334" i="5"/>
  <c r="D334" i="5"/>
  <c r="C334" i="5"/>
  <c r="W329" i="5"/>
  <c r="V329" i="5"/>
  <c r="U329" i="5"/>
  <c r="T329" i="5"/>
  <c r="S329" i="5"/>
  <c r="Q329" i="5"/>
  <c r="P329" i="5"/>
  <c r="M329" i="5"/>
  <c r="L329" i="5"/>
  <c r="K329" i="5"/>
  <c r="J329" i="5"/>
  <c r="I329" i="5"/>
  <c r="H329" i="5"/>
  <c r="G329" i="5"/>
  <c r="F329" i="5"/>
  <c r="E329" i="5"/>
  <c r="D329" i="5"/>
  <c r="C329" i="5"/>
  <c r="W323" i="5"/>
  <c r="V323" i="5"/>
  <c r="U323" i="5"/>
  <c r="T323" i="5"/>
  <c r="S323" i="5"/>
  <c r="Q323" i="5"/>
  <c r="P323" i="5"/>
  <c r="O323" i="5"/>
  <c r="N323" i="5"/>
  <c r="M323" i="5"/>
  <c r="L323" i="5"/>
  <c r="K323" i="5"/>
  <c r="J323" i="5"/>
  <c r="I323" i="5"/>
  <c r="H323" i="5"/>
  <c r="G323" i="5"/>
  <c r="F323" i="5"/>
  <c r="E323" i="5"/>
  <c r="D323" i="5"/>
  <c r="C323" i="5"/>
  <c r="W318" i="5"/>
  <c r="V318" i="5"/>
  <c r="U318" i="5"/>
  <c r="T318" i="5"/>
  <c r="S318" i="5"/>
  <c r="Q318" i="5"/>
  <c r="P318" i="5"/>
  <c r="O318" i="5"/>
  <c r="N318" i="5"/>
  <c r="M318" i="5"/>
  <c r="L318" i="5"/>
  <c r="K318" i="5"/>
  <c r="J318" i="5"/>
  <c r="I318" i="5"/>
  <c r="H318" i="5"/>
  <c r="G318" i="5"/>
  <c r="F318" i="5"/>
  <c r="E318" i="5"/>
  <c r="D318" i="5"/>
  <c r="C318" i="5"/>
  <c r="W313" i="5"/>
  <c r="V313" i="5"/>
  <c r="U313" i="5"/>
  <c r="T313" i="5"/>
  <c r="S313" i="5"/>
  <c r="Q313" i="5"/>
  <c r="P313" i="5"/>
  <c r="O313" i="5"/>
  <c r="N313" i="5"/>
  <c r="M313" i="5"/>
  <c r="L313" i="5"/>
  <c r="K313" i="5"/>
  <c r="J313" i="5"/>
  <c r="I313" i="5"/>
  <c r="H313" i="5"/>
  <c r="G313" i="5"/>
  <c r="F313" i="5"/>
  <c r="E313" i="5"/>
  <c r="D313" i="5"/>
  <c r="C313" i="5"/>
  <c r="W305" i="5"/>
  <c r="V305" i="5"/>
  <c r="U305" i="5"/>
  <c r="T305" i="5"/>
  <c r="S305" i="5"/>
  <c r="Q305" i="5"/>
  <c r="P305" i="5"/>
  <c r="O305" i="5"/>
  <c r="N305" i="5"/>
  <c r="M305" i="5"/>
  <c r="L305" i="5"/>
  <c r="K305" i="5"/>
  <c r="J305" i="5"/>
  <c r="I305" i="5"/>
  <c r="H305" i="5"/>
  <c r="G305" i="5"/>
  <c r="G304" i="5" s="1"/>
  <c r="F305" i="5"/>
  <c r="E305" i="5"/>
  <c r="D305" i="5"/>
  <c r="C305" i="5"/>
  <c r="W297" i="5"/>
  <c r="V297" i="5"/>
  <c r="U297" i="5"/>
  <c r="T297" i="5"/>
  <c r="S297" i="5"/>
  <c r="Q297" i="5"/>
  <c r="P297" i="5"/>
  <c r="O297" i="5"/>
  <c r="N297" i="5"/>
  <c r="M297" i="5"/>
  <c r="L297" i="5"/>
  <c r="K297" i="5"/>
  <c r="K282" i="5" s="1"/>
  <c r="J297" i="5"/>
  <c r="I297" i="5"/>
  <c r="H297" i="5"/>
  <c r="G297" i="5"/>
  <c r="F297" i="5"/>
  <c r="E297" i="5"/>
  <c r="D297" i="5"/>
  <c r="C297" i="5"/>
  <c r="W283" i="5"/>
  <c r="V283" i="5"/>
  <c r="U283" i="5"/>
  <c r="T283" i="5"/>
  <c r="S283" i="5"/>
  <c r="Q283" i="5"/>
  <c r="P283" i="5"/>
  <c r="O283" i="5"/>
  <c r="N283" i="5"/>
  <c r="M283" i="5"/>
  <c r="L283" i="5"/>
  <c r="K283" i="5"/>
  <c r="J283" i="5"/>
  <c r="I283" i="5"/>
  <c r="H283" i="5"/>
  <c r="G283" i="5"/>
  <c r="F283" i="5"/>
  <c r="E283" i="5"/>
  <c r="D283" i="5"/>
  <c r="C283" i="5"/>
  <c r="W83" i="5"/>
  <c r="V83" i="5"/>
  <c r="U83" i="5"/>
  <c r="T83" i="5"/>
  <c r="S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W81" i="5"/>
  <c r="V81" i="5"/>
  <c r="U81" i="5"/>
  <c r="T81" i="5"/>
  <c r="S81" i="5"/>
  <c r="Q81" i="5"/>
  <c r="P81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W72" i="5"/>
  <c r="V72" i="5"/>
  <c r="U72" i="5"/>
  <c r="T72" i="5"/>
  <c r="S72" i="5"/>
  <c r="R72" i="5"/>
  <c r="Q72" i="5"/>
  <c r="P72" i="5"/>
  <c r="M72" i="5"/>
  <c r="L72" i="5"/>
  <c r="K72" i="5"/>
  <c r="J72" i="5"/>
  <c r="I72" i="5"/>
  <c r="H72" i="5"/>
  <c r="G72" i="5"/>
  <c r="F72" i="5"/>
  <c r="E72" i="5"/>
  <c r="D72" i="5"/>
  <c r="C72" i="5"/>
  <c r="W67" i="5"/>
  <c r="W66" i="5" s="1"/>
  <c r="V67" i="5"/>
  <c r="U67" i="5"/>
  <c r="T67" i="5"/>
  <c r="S67" i="5"/>
  <c r="R67" i="5"/>
  <c r="Q67" i="5"/>
  <c r="P67" i="5"/>
  <c r="M67" i="5"/>
  <c r="L67" i="5"/>
  <c r="K67" i="5"/>
  <c r="J67" i="5"/>
  <c r="I67" i="5"/>
  <c r="H67" i="5"/>
  <c r="G67" i="5"/>
  <c r="F67" i="5"/>
  <c r="E67" i="5"/>
  <c r="D67" i="5"/>
  <c r="C67" i="5"/>
  <c r="W61" i="5"/>
  <c r="V61" i="5"/>
  <c r="U61" i="5"/>
  <c r="T61" i="5"/>
  <c r="S61" i="5"/>
  <c r="R61" i="5"/>
  <c r="Q61" i="5"/>
  <c r="P61" i="5"/>
  <c r="M61" i="5"/>
  <c r="L61" i="5"/>
  <c r="K61" i="5"/>
  <c r="J61" i="5"/>
  <c r="I61" i="5"/>
  <c r="H61" i="5"/>
  <c r="G61" i="5"/>
  <c r="F61" i="5"/>
  <c r="E61" i="5"/>
  <c r="D61" i="5"/>
  <c r="C61" i="5"/>
  <c r="W56" i="5"/>
  <c r="V56" i="5"/>
  <c r="U56" i="5"/>
  <c r="T56" i="5"/>
  <c r="S56" i="5"/>
  <c r="R56" i="5"/>
  <c r="Q56" i="5"/>
  <c r="P56" i="5"/>
  <c r="M56" i="5"/>
  <c r="L56" i="5"/>
  <c r="K56" i="5"/>
  <c r="J56" i="5"/>
  <c r="I56" i="5"/>
  <c r="H56" i="5"/>
  <c r="G56" i="5"/>
  <c r="F56" i="5"/>
  <c r="E56" i="5"/>
  <c r="D56" i="5"/>
  <c r="C56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K341" i="5" l="1"/>
  <c r="T341" i="5"/>
  <c r="T340" i="5" s="1"/>
  <c r="T370" i="5"/>
  <c r="G328" i="5"/>
  <c r="Q328" i="5"/>
  <c r="D55" i="5"/>
  <c r="L55" i="5"/>
  <c r="V55" i="5"/>
  <c r="F282" i="5"/>
  <c r="N282" i="5"/>
  <c r="W282" i="5"/>
  <c r="F304" i="5"/>
  <c r="N304" i="5"/>
  <c r="J341" i="5"/>
  <c r="W304" i="5"/>
  <c r="K370" i="5"/>
  <c r="N26" i="5"/>
  <c r="U282" i="5"/>
  <c r="P304" i="5"/>
  <c r="F55" i="5"/>
  <c r="P55" i="5"/>
  <c r="T66" i="5"/>
  <c r="I370" i="5"/>
  <c r="Q370" i="5"/>
  <c r="M66" i="5"/>
  <c r="J66" i="5"/>
  <c r="J55" i="5"/>
  <c r="T55" i="5"/>
  <c r="D282" i="5"/>
  <c r="L282" i="5"/>
  <c r="H370" i="5"/>
  <c r="P370" i="5"/>
  <c r="D66" i="5"/>
  <c r="L66" i="5"/>
  <c r="V66" i="5"/>
  <c r="I282" i="5"/>
  <c r="Q282" i="5"/>
  <c r="I66" i="5"/>
  <c r="S66" i="5"/>
  <c r="F370" i="5"/>
  <c r="N370" i="5"/>
  <c r="E66" i="5"/>
  <c r="E328" i="5"/>
  <c r="M328" i="5"/>
  <c r="E370" i="5"/>
  <c r="M370" i="5"/>
  <c r="V370" i="5"/>
  <c r="J282" i="5"/>
  <c r="S282" i="5"/>
  <c r="D341" i="5"/>
  <c r="L341" i="5"/>
  <c r="U341" i="5"/>
  <c r="H341" i="5"/>
  <c r="P341" i="5"/>
  <c r="H55" i="5"/>
  <c r="R55" i="5"/>
  <c r="C370" i="5"/>
  <c r="C340" i="5" s="1"/>
  <c r="I4" i="5"/>
  <c r="Q4" i="5"/>
  <c r="D26" i="5"/>
  <c r="J328" i="5"/>
  <c r="U328" i="5"/>
  <c r="G55" i="5"/>
  <c r="Q55" i="5"/>
  <c r="E304" i="5"/>
  <c r="M304" i="5"/>
  <c r="V304" i="5"/>
  <c r="C328" i="5"/>
  <c r="K328" i="5"/>
  <c r="V328" i="5"/>
  <c r="V4" i="5"/>
  <c r="F4" i="5"/>
  <c r="D328" i="5"/>
  <c r="L328" i="5"/>
  <c r="F26" i="5"/>
  <c r="V26" i="5"/>
  <c r="D4" i="5"/>
  <c r="L4" i="5"/>
  <c r="T4" i="5"/>
  <c r="C282" i="5"/>
  <c r="T282" i="5"/>
  <c r="F341" i="5"/>
  <c r="N341" i="5"/>
  <c r="W341" i="5"/>
  <c r="W328" i="5"/>
  <c r="G370" i="5"/>
  <c r="O370" i="5"/>
  <c r="I304" i="5"/>
  <c r="Q304" i="5"/>
  <c r="M4" i="5"/>
  <c r="N4" i="5"/>
  <c r="I328" i="5"/>
  <c r="T328" i="5"/>
  <c r="I26" i="5"/>
  <c r="Q26" i="5"/>
  <c r="O304" i="5"/>
  <c r="G341" i="5"/>
  <c r="O341" i="5"/>
  <c r="C66" i="5"/>
  <c r="K66" i="5"/>
  <c r="U66" i="5"/>
  <c r="O4" i="5"/>
  <c r="W4" i="5"/>
  <c r="E4" i="5"/>
  <c r="U4" i="5"/>
  <c r="E55" i="5"/>
  <c r="M55" i="5"/>
  <c r="W55" i="5"/>
  <c r="H282" i="5"/>
  <c r="P282" i="5"/>
  <c r="E341" i="5"/>
  <c r="M341" i="5"/>
  <c r="V341" i="5"/>
  <c r="I341" i="5"/>
  <c r="Q341" i="5"/>
  <c r="G4" i="5"/>
  <c r="H26" i="5"/>
  <c r="P26" i="5"/>
  <c r="I55" i="5"/>
  <c r="S55" i="5"/>
  <c r="E282" i="5"/>
  <c r="M282" i="5"/>
  <c r="V282" i="5"/>
  <c r="C304" i="5"/>
  <c r="K304" i="5"/>
  <c r="K280" i="5" s="1"/>
  <c r="T304" i="5"/>
  <c r="E26" i="5"/>
  <c r="M26" i="5"/>
  <c r="U26" i="5"/>
  <c r="C55" i="5"/>
  <c r="K55" i="5"/>
  <c r="U55" i="5"/>
  <c r="G66" i="5"/>
  <c r="Q66" i="5"/>
  <c r="D370" i="5"/>
  <c r="L370" i="5"/>
  <c r="U370" i="5"/>
  <c r="H328" i="5"/>
  <c r="S328" i="5"/>
  <c r="L26" i="5"/>
  <c r="T26" i="5"/>
  <c r="F66" i="5"/>
  <c r="P66" i="5"/>
  <c r="H4" i="5"/>
  <c r="P4" i="5"/>
  <c r="C4" i="5"/>
  <c r="K4" i="5"/>
  <c r="S4" i="5"/>
  <c r="F328" i="5"/>
  <c r="P328" i="5"/>
  <c r="J4" i="5"/>
  <c r="R4" i="5"/>
  <c r="S341" i="5"/>
  <c r="J304" i="5"/>
  <c r="S304" i="5"/>
  <c r="J370" i="5"/>
  <c r="S370" i="5"/>
  <c r="W370" i="5"/>
  <c r="G26" i="5"/>
  <c r="O26" i="5"/>
  <c r="W26" i="5"/>
  <c r="J26" i="5"/>
  <c r="R26" i="5"/>
  <c r="C26" i="5"/>
  <c r="K26" i="5"/>
  <c r="S26" i="5"/>
  <c r="G282" i="5"/>
  <c r="G280" i="5" s="1"/>
  <c r="O282" i="5"/>
  <c r="D304" i="5"/>
  <c r="L304" i="5"/>
  <c r="U304" i="5"/>
  <c r="H304" i="5"/>
  <c r="H66" i="5"/>
  <c r="R66" i="5"/>
  <c r="K340" i="5" l="1"/>
  <c r="W280" i="5"/>
  <c r="F280" i="5"/>
  <c r="P280" i="5"/>
  <c r="N280" i="5"/>
  <c r="L280" i="5"/>
  <c r="J340" i="5"/>
  <c r="W340" i="5"/>
  <c r="L3" i="5"/>
  <c r="L79" i="5" s="1"/>
  <c r="M340" i="5"/>
  <c r="I340" i="5"/>
  <c r="N340" i="5"/>
  <c r="D3" i="5"/>
  <c r="D79" i="5" s="1"/>
  <c r="U340" i="5"/>
  <c r="Q340" i="5"/>
  <c r="N3" i="5"/>
  <c r="N79" i="5" s="1"/>
  <c r="U280" i="5"/>
  <c r="H280" i="5"/>
  <c r="D280" i="5"/>
  <c r="V3" i="5"/>
  <c r="V79" i="5" s="1"/>
  <c r="L340" i="5"/>
  <c r="E3" i="5"/>
  <c r="E79" i="5" s="1"/>
  <c r="F3" i="5"/>
  <c r="F79" i="5" s="1"/>
  <c r="Q3" i="5"/>
  <c r="Q79" i="5" s="1"/>
  <c r="H340" i="5"/>
  <c r="V280" i="5"/>
  <c r="I280" i="5"/>
  <c r="P340" i="5"/>
  <c r="J280" i="5"/>
  <c r="C280" i="5"/>
  <c r="G3" i="5"/>
  <c r="G79" i="5" s="1"/>
  <c r="P3" i="5"/>
  <c r="P79" i="5" s="1"/>
  <c r="F340" i="5"/>
  <c r="D340" i="5"/>
  <c r="O280" i="5"/>
  <c r="V340" i="5"/>
  <c r="G340" i="5"/>
  <c r="Q280" i="5"/>
  <c r="E340" i="5"/>
  <c r="O340" i="5"/>
  <c r="S280" i="5"/>
  <c r="E280" i="5"/>
  <c r="W3" i="5"/>
  <c r="W79" i="5" s="1"/>
  <c r="M3" i="5"/>
  <c r="M79" i="5" s="1"/>
  <c r="M280" i="5"/>
  <c r="I3" i="5"/>
  <c r="I79" i="5" s="1"/>
  <c r="T3" i="5"/>
  <c r="T79" i="5" s="1"/>
  <c r="U3" i="5"/>
  <c r="U79" i="5" s="1"/>
  <c r="R3" i="5"/>
  <c r="T280" i="5"/>
  <c r="H3" i="5"/>
  <c r="H79" i="5" s="1"/>
  <c r="O3" i="5"/>
  <c r="O79" i="5" s="1"/>
  <c r="S340" i="5"/>
  <c r="K3" i="5"/>
  <c r="K79" i="5" s="1"/>
  <c r="J3" i="5"/>
  <c r="J79" i="5" s="1"/>
  <c r="S3" i="5"/>
  <c r="S79" i="5" s="1"/>
  <c r="C3" i="5"/>
  <c r="C79" i="5" s="1"/>
</calcChain>
</file>

<file path=xl/comments1.xml><?xml version="1.0" encoding="utf-8"?>
<comments xmlns="http://schemas.openxmlformats.org/spreadsheetml/2006/main">
  <authors>
    <author>Каменев Дмитрий Сергеевич</author>
    <author>Фалин Сергей Сергеевич</author>
  </authors>
  <commentList>
    <comment ref="X1" authorId="0" shapeId="0">
      <text>
        <r>
          <rPr>
            <sz val="9"/>
            <color indexed="81"/>
            <rFont val="Tahoma"/>
            <family val="2"/>
            <charset val="204"/>
          </rPr>
          <t>Данные сформированы 01.11.2023</t>
        </r>
      </text>
    </comment>
    <comment ref="Y1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06.12.2023
</t>
        </r>
      </text>
    </comment>
    <comment ref="Z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12.01.2024</t>
        </r>
      </text>
    </comment>
    <comment ref="AA1" authorId="0" shapeId="0">
      <text>
        <r>
          <rPr>
            <sz val="9"/>
            <color indexed="81"/>
            <rFont val="Tahoma"/>
            <family val="2"/>
            <charset val="204"/>
          </rPr>
          <t>По информации на дату: 12.02.2024</t>
        </r>
      </text>
    </comment>
    <comment ref="AB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11.03.2024</t>
        </r>
      </text>
    </comment>
    <comment ref="AC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06.04.2024</t>
        </r>
      </text>
    </comment>
    <comment ref="AD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28.04.2024</t>
        </r>
      </text>
    </comment>
    <comment ref="AE1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06.06.2024
</t>
        </r>
      </text>
    </comment>
    <comment ref="AF1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02.07.2024
</t>
        </r>
      </text>
    </comment>
    <comment ref="AG1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01.08.2024
</t>
        </r>
      </text>
    </comment>
    <comment ref="AH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03.09.2024</t>
        </r>
      </text>
    </comment>
    <comment ref="AI1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  на дату: 28.09.2024
</t>
        </r>
      </text>
    </comment>
    <comment ref="AJ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30.10.2024</t>
        </r>
      </text>
    </comment>
    <comment ref="AK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02.12.2024</t>
        </r>
      </text>
    </comment>
    <comment ref="AL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13.01.2025</t>
        </r>
      </text>
    </comment>
    <comment ref="AM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19.02.2025</t>
        </r>
      </text>
    </comment>
    <comment ref="AN1" authorId="1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14.03.2025
</t>
        </r>
      </text>
    </comment>
    <comment ref="AO1" authorId="1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07.04.2025
</t>
        </r>
      </text>
    </comment>
    <comment ref="AP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07.05.2025</t>
        </r>
      </text>
    </comment>
    <comment ref="AQ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09.06.2025</t>
        </r>
      </text>
    </comment>
    <comment ref="AR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09.07.2025</t>
        </r>
      </text>
    </comment>
    <comment ref="AS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01.08.2025</t>
        </r>
      </text>
    </comment>
    <comment ref="AT1" authorId="0" shapeId="0">
      <text>
        <r>
          <rPr>
            <sz val="9"/>
            <color indexed="81"/>
            <rFont val="Tahoma"/>
            <family val="2"/>
            <charset val="204"/>
          </rPr>
          <t>По информации на дату: 04.09.2025</t>
        </r>
      </text>
    </comment>
    <comment ref="AU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06.10.2025</t>
        </r>
      </text>
    </comment>
    <comment ref="AV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31.10.2025</t>
        </r>
      </text>
    </comment>
    <comment ref="AW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03.12.2025</t>
        </r>
      </text>
    </comment>
    <comment ref="C55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14.12.2021
</t>
        </r>
      </text>
    </comment>
    <comment ref="D55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14.12.2021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55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17.11.2021</t>
        </r>
      </text>
    </comment>
    <comment ref="F55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17.11.2021
</t>
        </r>
      </text>
    </comment>
    <comment ref="G55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03.12.2021</t>
        </r>
      </text>
    </comment>
    <comment ref="H55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17.11.2021
</t>
        </r>
      </text>
    </comment>
    <comment ref="I55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17.11.2021
</t>
        </r>
      </text>
    </comment>
    <comment ref="J55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17.11.2021
</t>
        </r>
      </text>
    </comment>
    <comment ref="K55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17.11.2021</t>
        </r>
      </text>
    </comment>
    <comment ref="L55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17.11.2021</t>
        </r>
      </text>
    </comment>
    <comment ref="M55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17.11.2021
</t>
        </r>
      </text>
    </comment>
    <comment ref="N55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01.11.2021
</t>
        </r>
      </text>
    </comment>
    <comment ref="O55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01.11.2021
</t>
        </r>
      </text>
    </comment>
    <comment ref="P55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12.11.2021
</t>
        </r>
      </text>
    </comment>
    <comment ref="Q55" authorId="0" shapeId="0">
      <text>
        <r>
          <rPr>
            <b/>
            <sz val="9"/>
            <color indexed="81"/>
            <rFont val="Tahoma"/>
            <family val="2"/>
            <charset val="204"/>
          </rPr>
          <t>Данные по информации на дату: 09.02.2022 г.</t>
        </r>
      </text>
    </comment>
    <comment ref="R55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16.05.2022
</t>
        </r>
      </text>
    </comment>
    <comment ref="T55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01.11.2022
</t>
        </r>
      </text>
    </comment>
    <comment ref="U55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10.02.2023</t>
        </r>
      </text>
    </comment>
    <comment ref="W55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04.08.2023</t>
        </r>
      </text>
    </comment>
    <comment ref="AA55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889 598 ед.</t>
        </r>
      </text>
    </comment>
    <comment ref="AB55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915 582 ед.</t>
        </r>
      </text>
    </comment>
    <comment ref="AC55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918 187 ед.</t>
        </r>
      </text>
    </comment>
    <comment ref="AD55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975 110 ед.</t>
        </r>
      </text>
    </comment>
    <comment ref="AE55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976 968 ед.</t>
        </r>
      </text>
    </comment>
    <comment ref="AF55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976 964 ед.</t>
        </r>
      </text>
    </comment>
    <comment ref="AG55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977 011 ед.</t>
        </r>
      </text>
    </comment>
    <comment ref="AH55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977 004 ед.</t>
        </r>
      </text>
    </comment>
    <comment ref="AI55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1 017 823 ед.</t>
        </r>
      </text>
    </comment>
    <comment ref="AJ55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1 017 874 ед.</t>
        </r>
      </text>
    </comment>
    <comment ref="AK55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1 018 067 ед.</t>
        </r>
      </text>
    </comment>
    <comment ref="AL55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1 391 151 ед.</t>
        </r>
      </text>
    </comment>
    <comment ref="AM55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1 563 844 ед.</t>
        </r>
      </text>
    </comment>
    <comment ref="AN55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1 563 863 ед.</t>
        </r>
      </text>
    </comment>
    <comment ref="AO55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1 563 907 ед.</t>
        </r>
      </text>
    </comment>
    <comment ref="AP55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1 563 698 ед.</t>
        </r>
      </text>
    </comment>
    <comment ref="AQ55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1 563 697 ед.</t>
        </r>
      </text>
    </comment>
    <comment ref="AR55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1 563 648 ед.</t>
        </r>
      </text>
    </comment>
    <comment ref="AS55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1 563 707 ед.</t>
        </r>
      </text>
    </comment>
    <comment ref="AT55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1 563 853 ед.</t>
        </r>
      </text>
    </comment>
    <comment ref="AU55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1 057 498 ед.</t>
        </r>
      </text>
    </comment>
    <comment ref="AV55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1 564 043 ед.</t>
        </r>
      </text>
    </comment>
    <comment ref="AW55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1 564 042 ед.</t>
        </r>
      </text>
    </comment>
    <comment ref="AA6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889 534 чел.</t>
        </r>
      </text>
    </comment>
    <comment ref="AB6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915 503 чел.</t>
        </r>
      </text>
    </comment>
    <comment ref="AC66" authorId="0" shapeId="0">
      <text>
        <r>
          <rPr>
            <sz val="9"/>
            <color indexed="81"/>
            <rFont val="Tahoma"/>
            <family val="2"/>
            <charset val="204"/>
          </rPr>
          <t xml:space="preserve">Без учета дополнительных закрытых фондов с заблокированными активами на которые приходится 918 086 чел.
</t>
        </r>
      </text>
    </comment>
    <comment ref="AD66" authorId="0" shapeId="0">
      <text>
        <r>
          <rPr>
            <sz val="9"/>
            <color indexed="81"/>
            <rFont val="Tahoma"/>
            <family val="2"/>
            <charset val="204"/>
          </rPr>
          <t xml:space="preserve">Без учета дополнительных закрытых фондов с заблокированными активами на которые приходится 974 968 чел.
</t>
        </r>
      </text>
    </comment>
    <comment ref="AE6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976 811 чел.</t>
        </r>
      </text>
    </comment>
    <comment ref="AF6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976 810 чел.</t>
        </r>
      </text>
    </comment>
    <comment ref="AG6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976 862 чел.</t>
        </r>
      </text>
    </comment>
    <comment ref="AH6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976 854 чел.</t>
        </r>
      </text>
    </comment>
    <comment ref="AI6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1 017 635 чел.</t>
        </r>
      </text>
    </comment>
    <comment ref="AJ6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1 017 687 чел.</t>
        </r>
      </text>
    </comment>
    <comment ref="AK66" authorId="0" shapeId="0">
      <text>
        <r>
          <rPr>
            <sz val="9"/>
            <color indexed="81"/>
            <rFont val="Tahoma"/>
            <family val="2"/>
            <charset val="204"/>
          </rPr>
          <t xml:space="preserve">Без учета дополнительных закрытых фондов с заблокированными активами на которые приходится 1 017 882 чел.
</t>
        </r>
      </text>
    </comment>
    <comment ref="AL66" authorId="0" shapeId="0">
      <text>
        <r>
          <rPr>
            <sz val="9"/>
            <color indexed="81"/>
            <rFont val="Tahoma"/>
            <family val="2"/>
            <charset val="204"/>
          </rPr>
          <t xml:space="preserve">Без учета дополнительных закрытых фондов с заблокированными активами на которые приходится 1 390 960 чел.
</t>
        </r>
      </text>
    </comment>
    <comment ref="AM66" authorId="0" shapeId="0">
      <text>
        <r>
          <rPr>
            <sz val="9"/>
            <color indexed="81"/>
            <rFont val="Tahoma"/>
            <family val="2"/>
            <charset val="204"/>
          </rPr>
          <t xml:space="preserve">Без учета дополнительных закрытых фондов с заблокированными активами на которые приходится 1 563 645 чел.
</t>
        </r>
      </text>
    </comment>
    <comment ref="AN6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1 563 665 чел.</t>
        </r>
      </text>
    </comment>
    <comment ref="AO6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1 563 715 чел.</t>
        </r>
      </text>
    </comment>
    <comment ref="AP6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1 563 505 чел.</t>
        </r>
      </text>
    </comment>
    <comment ref="AQ6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1 563 505 чел.</t>
        </r>
      </text>
    </comment>
    <comment ref="AR6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1 563 456 чел.</t>
        </r>
      </text>
    </comment>
    <comment ref="AS6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1 563 514 чел.</t>
        </r>
      </text>
    </comment>
    <comment ref="AT6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1 563 658 чел.</t>
        </r>
      </text>
    </comment>
    <comment ref="AU6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1 057 314 чел.</t>
        </r>
      </text>
    </comment>
    <comment ref="AV6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1 563 851 чел.</t>
        </r>
      </text>
    </comment>
    <comment ref="AW6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1 563 849 чел.</t>
        </r>
      </text>
    </comment>
    <comment ref="A77" authorId="0" shapeId="0">
      <text>
        <r>
          <rPr>
            <sz val="9"/>
            <color indexed="81"/>
            <rFont val="Tahoma"/>
            <family val="2"/>
            <charset val="204"/>
          </rPr>
          <t xml:space="preserve">Расчетные показатели
</t>
        </r>
      </text>
    </comment>
    <comment ref="A91" authorId="0" shapeId="0">
      <text>
        <r>
          <rPr>
            <sz val="9"/>
            <color indexed="81"/>
            <rFont val="Tahoma"/>
            <family val="2"/>
            <charset val="204"/>
          </rPr>
          <t xml:space="preserve">За период 30.06.2018 - 31.03.2021 - архивные (исторические) данные
</t>
        </r>
      </text>
    </comment>
    <comment ref="O9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04.08.2021/05.08.2021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9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05.11.2021/09.11.2021</t>
        </r>
      </text>
    </comment>
    <comment ref="Q9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Данные по информации на дату: 08.02.2022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91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25.10.2022
</t>
        </r>
      </text>
    </comment>
    <comment ref="U9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07.02.2023</t>
        </r>
      </text>
    </comment>
    <comment ref="V9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03.05.2023</t>
        </r>
      </text>
    </comment>
    <comment ref="W9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08.08.2023</t>
        </r>
      </text>
    </comment>
    <comment ref="A326" authorId="0" shapeId="0">
      <text>
        <r>
          <rPr>
            <sz val="9"/>
            <color indexed="81"/>
            <rFont val="Tahoma"/>
            <family val="2"/>
            <charset val="204"/>
          </rPr>
          <t>За период 30.06.2018 - 31.03.2021 - архивные (исторические) данные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O326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04.08.2021/05.08.2021
</t>
        </r>
      </text>
    </comment>
    <comment ref="P326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05.11.2021/09.11.2021
</t>
        </r>
      </text>
    </comment>
    <comment ref="Q326" authorId="0" shapeId="0">
      <text>
        <r>
          <rPr>
            <b/>
            <sz val="9"/>
            <color indexed="81"/>
            <rFont val="Tahoma"/>
            <family val="2"/>
            <charset val="204"/>
          </rPr>
          <t>Данные по информации на дату: 27.01.2022 г.</t>
        </r>
      </text>
    </comment>
    <comment ref="R326" authorId="0" shapeId="0">
      <text>
        <r>
          <rPr>
            <b/>
            <sz val="9"/>
            <color indexed="81"/>
            <rFont val="Tahoma"/>
            <family val="2"/>
            <charset val="204"/>
          </rPr>
          <t>Данные по информации на дату: 06.05.2022</t>
        </r>
      </text>
    </comment>
    <comment ref="T326" authorId="0" shapeId="0">
      <text>
        <r>
          <rPr>
            <b/>
            <sz val="9"/>
            <color indexed="81"/>
            <rFont val="Tahoma"/>
            <family val="2"/>
            <charset val="204"/>
          </rPr>
          <t>Данные по информации на дату: 25.10.2022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326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07.02.2023
</t>
        </r>
      </text>
    </comment>
    <comment ref="V326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03.05.2023
</t>
        </r>
      </text>
    </comment>
    <comment ref="W326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08.08.2023
</t>
        </r>
      </text>
    </comment>
    <comment ref="A328" authorId="0" shapeId="0">
      <text>
        <r>
          <rPr>
            <sz val="9"/>
            <color indexed="81"/>
            <rFont val="Tahoma"/>
            <family val="2"/>
            <charset val="204"/>
          </rPr>
          <t xml:space="preserve">Расчетные показатели
</t>
        </r>
      </text>
    </comment>
    <comment ref="C340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14.12.2021
</t>
        </r>
      </text>
    </comment>
    <comment ref="D340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14.12.2021</t>
        </r>
      </text>
    </comment>
    <comment ref="E340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12.11.2021
</t>
        </r>
      </text>
    </comment>
    <comment ref="F340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12.11.2021</t>
        </r>
      </text>
    </comment>
    <comment ref="G340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12.11.2021
</t>
        </r>
      </text>
    </comment>
    <comment ref="H340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12.11.2021
</t>
        </r>
      </text>
    </comment>
    <comment ref="I340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12.11.2021
</t>
        </r>
      </text>
    </comment>
    <comment ref="J340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12.11.2021</t>
        </r>
      </text>
    </comment>
    <comment ref="K340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12.11.2021</t>
        </r>
      </text>
    </comment>
    <comment ref="L340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12.11.2021
</t>
        </r>
      </text>
    </comment>
    <comment ref="M340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12.11.2021
</t>
        </r>
      </text>
    </comment>
    <comment ref="N340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20.10.2021
</t>
        </r>
      </text>
    </comment>
    <comment ref="O340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20.10.2021
</t>
        </r>
      </text>
    </comment>
    <comment ref="P340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12.11.2021
</t>
        </r>
      </text>
    </comment>
    <comment ref="Q340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15.02.2022
</t>
        </r>
      </text>
    </comment>
    <comment ref="T340" authorId="0" shapeId="0">
      <text>
        <r>
          <rPr>
            <b/>
            <sz val="9"/>
            <color indexed="81"/>
            <rFont val="Tahoma"/>
            <family val="2"/>
            <charset val="204"/>
          </rPr>
          <t>Данные по информации на дату 31.10.2022</t>
        </r>
      </text>
    </comment>
    <comment ref="U340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14.02.2023
</t>
        </r>
      </text>
    </comment>
    <comment ref="V340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11.05.2023 </t>
        </r>
      </text>
    </comment>
    <comment ref="W340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09.08.2023 </t>
        </r>
      </text>
    </comment>
  </commentList>
</comments>
</file>

<file path=xl/sharedStrings.xml><?xml version="1.0" encoding="utf-8"?>
<sst xmlns="http://schemas.openxmlformats.org/spreadsheetml/2006/main" count="1905" uniqueCount="129">
  <si>
    <t>единиц</t>
  </si>
  <si>
    <t>млн рублей</t>
  </si>
  <si>
    <t xml:space="preserve">Институциональные характеристики </t>
  </si>
  <si>
    <t>Закрытые ПИФы</t>
  </si>
  <si>
    <t>Открытые ПИФы</t>
  </si>
  <si>
    <t>Биржевые ПИФы</t>
  </si>
  <si>
    <t>Интервальные ПИФы</t>
  </si>
  <si>
    <t>Вклады в уставные (складочные) капиталы российских организаций</t>
  </si>
  <si>
    <t>из них:</t>
  </si>
  <si>
    <t>Основные показатели деятельности фондов</t>
  </si>
  <si>
    <t>Количество зарегистрированных АИФ</t>
  </si>
  <si>
    <t>ПИФ для квалифицированных инвесторов</t>
  </si>
  <si>
    <t>ПИФ для неквалифицированных инвесторов</t>
  </si>
  <si>
    <t>Концентрация в отрасли</t>
  </si>
  <si>
    <t xml:space="preserve">     доля ПИФ, составляющих 80 % активов</t>
  </si>
  <si>
    <t xml:space="preserve">     количество УК совместно контролирующих  80 % активов</t>
  </si>
  <si>
    <t xml:space="preserve">     количество спецдепозитариев совместно контролирующих  80 % активов</t>
  </si>
  <si>
    <t xml:space="preserve">     top-20 ПИФ по СЧА</t>
  </si>
  <si>
    <t xml:space="preserve">     top-20 ПИФ по количеству участников - физических лиц</t>
  </si>
  <si>
    <t xml:space="preserve">     top-20 УК по СЧА</t>
  </si>
  <si>
    <t xml:space="preserve">     top-100 ПИФ по СЧА</t>
  </si>
  <si>
    <t xml:space="preserve">     top-100 ПИФ по количеству участников - физических лиц</t>
  </si>
  <si>
    <t xml:space="preserve">     top-100 УК по СЧА</t>
  </si>
  <si>
    <t>ед.</t>
  </si>
  <si>
    <t>%</t>
  </si>
  <si>
    <t>Стоимость чистых активов ПИФ, приходящаяся на физических лиц, в т.ч.</t>
  </si>
  <si>
    <t>Закрытые ПИФ</t>
  </si>
  <si>
    <t>Интервальные ПИФ</t>
  </si>
  <si>
    <t>Открытые ПИФ</t>
  </si>
  <si>
    <t>Биржевые ПИФ</t>
  </si>
  <si>
    <t xml:space="preserve">Ценные бумаги субъектов РФ </t>
  </si>
  <si>
    <t xml:space="preserve">Муниципальные ценные бумаги </t>
  </si>
  <si>
    <t>Акции российских эмитентов (обыкновенные + привилегированные)</t>
  </si>
  <si>
    <t>Стоимость чистых активов закрытых ПИФ</t>
  </si>
  <si>
    <t>Стоимость чистых активов интервальных ПИФ</t>
  </si>
  <si>
    <t>Стоимость чистых активов открытых ПИФ</t>
  </si>
  <si>
    <t>Стоимость чистых активов биржевых ПИФ</t>
  </si>
  <si>
    <t xml:space="preserve">Обязательства ПИФ </t>
  </si>
  <si>
    <t>Стоимость чистых активов (СЧА) по категориям ПИФ</t>
  </si>
  <si>
    <t>Стоимость чистых активов (СЧА) акционерных инвестиционных фондов (АИФ)</t>
  </si>
  <si>
    <t xml:space="preserve">Долгосрочных прямых инвестиций </t>
  </si>
  <si>
    <t xml:space="preserve">Комбинированный фонд </t>
  </si>
  <si>
    <t xml:space="preserve">Кредитный </t>
  </si>
  <si>
    <t xml:space="preserve">Недвижимости </t>
  </si>
  <si>
    <t xml:space="preserve">Особо рисковых (венчурных) инвестиций </t>
  </si>
  <si>
    <t xml:space="preserve">Прямых инвестиций </t>
  </si>
  <si>
    <t xml:space="preserve">Рентный </t>
  </si>
  <si>
    <t xml:space="preserve">Фонд финансовых инструментов </t>
  </si>
  <si>
    <t>ПИФ для неквалифицированных инвесторов всего, в том числе:</t>
  </si>
  <si>
    <t>ПИФ для квалифицированных инвесторов всего, в том числе:</t>
  </si>
  <si>
    <t xml:space="preserve">Фонд рыночных финансовых инструментов </t>
  </si>
  <si>
    <t xml:space="preserve">Акций </t>
  </si>
  <si>
    <t xml:space="preserve">Смешанных инвестиций </t>
  </si>
  <si>
    <t xml:space="preserve">     доля УК совместно контролирующих  80 % активов</t>
  </si>
  <si>
    <t xml:space="preserve">     доля спецдепозитариев совместно контролирующих  80 % активов</t>
  </si>
  <si>
    <t xml:space="preserve">Денежного рынка </t>
  </si>
  <si>
    <t>Депозитарные расписки</t>
  </si>
  <si>
    <t>Количество зарегистрированных ПИФ для неквалифицированных инвесторов, в т.ч.</t>
  </si>
  <si>
    <t>Количество зарегистрированных ПИФ для квалифицированных инвесторов, в т.ч.</t>
  </si>
  <si>
    <t>Количество управляющих компаний, осуществляющих доверительное управление ПИФами для неквалифицированных инвесторов</t>
  </si>
  <si>
    <t>Количество управляющих компаний, осуществляющих доверительное управление ПИФами для квалифицированных инвесторов</t>
  </si>
  <si>
    <t>Количество владельцев паев ПИФов для неквалифицированных инвесторов, в т.ч.</t>
  </si>
  <si>
    <t>Количество владельцев паев ПИФов для квалифицированных инвесторов, в т.ч.</t>
  </si>
  <si>
    <t>Количество зарегистрированных ПИФ</t>
  </si>
  <si>
    <t>Количество владельцев паев ПИФов</t>
  </si>
  <si>
    <t>Количество физ. лиц-владельцев паев ПИФов для неквалифицированных инвесторов, в т.ч.</t>
  </si>
  <si>
    <t>Количество физ. лиц-владельцев паев ПИФов</t>
  </si>
  <si>
    <t>Стоимость чистых активов ПИФ для неквалифицированных инвесторов, приходящаяся на физических лиц, в т.ч.</t>
  </si>
  <si>
    <t>Стоимость чистых активов ПИФ для квалифицированных инвесторов, приходящаяся на физических лиц, в т.ч.</t>
  </si>
  <si>
    <t>Количество физ. лиц-владельцев паев ПИФов для квалифицированных инвесторов, в т.ч.</t>
  </si>
  <si>
    <t>Прирост "+"
(уменьшение "-")
стоимости имущества в
результате сделок с
имуществом - всего</t>
  </si>
  <si>
    <t>Прирост "+"
(уменьшение "-")
стоимости имущества в
 результате изменения
 справедливой стоимости имущества -
 всего</t>
  </si>
  <si>
    <t>Доход по имуществу,
принадлежащему
акционерному
инвестиционному фонду 
(составляющему паевой 
инвестиционный фонд), -
всего</t>
  </si>
  <si>
    <t>Оплата по договорам, в
том числе по договорам 
аренды, права из 
которых составляют 
имущество фонда</t>
  </si>
  <si>
    <t>Сумма начисленных 
вознаграждений управляющей 
компании, специализированному 
депозитарию, лицу, 
осуществляющему ведение 
реестра, аудиторской организации, 
оценщику и бирже - всего</t>
  </si>
  <si>
    <t>Сумма начисленных расходов, 
связанных с управлением 
акционерным инвестиционным 
фондом или доверительным 
управлением паевым 
инвестиционным фондом</t>
  </si>
  <si>
    <t>Сумма начисленных 
дивидендов по акциям 
акционерного 
инвестиционного фонда 
(дохода по 
инвестиционным паям 
паевого 
инвестиционного 
фонда)</t>
  </si>
  <si>
    <t>Прочие 
доходы</t>
  </si>
  <si>
    <t>Прочие 
расходы</t>
  </si>
  <si>
    <t>Прирост "+" 
имущества в 
результате 
размещения акций 
акционерного 
инвестиционного 
фонда (выдачи 
инвестиционных паев 
паевого 
инвестиционного 
фонда)</t>
  </si>
  <si>
    <t>Уменьшение "-" 
имущества в результате 
выкупа или 
приобретения акций 
акционерного 
инвестиционного фонда 
(погашения 
инвестиционных паев 
паевого 
инвестиционного фонда)</t>
  </si>
  <si>
    <t>Прирост "+" 
имущества в 
результате обмена 
инвестиционных паев 
других паевых 
инвестиционных 
фондов на 
инвестиционные паи 
данного паевого 
инвестиционного 
фонда</t>
  </si>
  <si>
    <t>Уменьшение "-" имущества в 
результате обмена 
инвестиционных паев данного 
паевого инвестиционного фонда 
на инвестиционные паи других 
паевых инвестиционных фондов</t>
  </si>
  <si>
    <t>млн руб.</t>
  </si>
  <si>
    <t xml:space="preserve">Активы ПИФ, в том числе: </t>
  </si>
  <si>
    <t xml:space="preserve">Денежные средства всего, в том числе: </t>
  </si>
  <si>
    <t xml:space="preserve">На текущих счетах </t>
  </si>
  <si>
    <t xml:space="preserve">На депозитных счетах </t>
  </si>
  <si>
    <t xml:space="preserve">Инвестиционные паи российских паевых инвестиционных фондов </t>
  </si>
  <si>
    <t xml:space="preserve">Облигации российских хозяйственных обществ </t>
  </si>
  <si>
    <t xml:space="preserve">Государственные ценные бумаги РФ </t>
  </si>
  <si>
    <r>
      <t>Ценные бумаги иностранных эмитентов всего, в том числе:</t>
    </r>
    <r>
      <rPr>
        <b/>
        <sz val="9"/>
        <rFont val="Calibri"/>
        <family val="2"/>
        <charset val="204"/>
        <scheme val="minor"/>
      </rPr>
      <t xml:space="preserve"> </t>
    </r>
  </si>
  <si>
    <t xml:space="preserve">Акции иностранных эмитентов </t>
  </si>
  <si>
    <t>Облигации иностранных эмитентов</t>
  </si>
  <si>
    <t xml:space="preserve">Паи (акции) иностранных инвестиционных фондов </t>
  </si>
  <si>
    <r>
      <t xml:space="preserve">Иные иностранные ценные бумаги </t>
    </r>
    <r>
      <rPr>
        <b/>
        <sz val="9"/>
        <rFont val="Calibri"/>
        <family val="2"/>
        <charset val="204"/>
        <scheme val="minor"/>
      </rPr>
      <t/>
    </r>
  </si>
  <si>
    <t xml:space="preserve">Недвижимое имущество и имущественные права всего, в том числе: </t>
  </si>
  <si>
    <t xml:space="preserve">Недвижимое имущество </t>
  </si>
  <si>
    <t xml:space="preserve">Ипотечные ценные бумаги </t>
  </si>
  <si>
    <t xml:space="preserve">Прочие активы </t>
  </si>
  <si>
    <t>Имущественные права и права аренды</t>
  </si>
  <si>
    <t>человек</t>
  </si>
  <si>
    <t>х</t>
  </si>
  <si>
    <t>Количество УК, осуществляющих деятельность УК ПИФ/АИФ, из них:</t>
  </si>
  <si>
    <t>Количество компаний, имеющих лицензию СД</t>
  </si>
  <si>
    <t>Количество СД, осуществляющих учет и хранение составляющего ПИФ/АИФ имущества, а также контроль за деятельностью их УК</t>
  </si>
  <si>
    <t>Ед. измерения</t>
  </si>
  <si>
    <t xml:space="preserve">Хедж </t>
  </si>
  <si>
    <t>Количество компаний, имеющих лицензию УК ПИФ/АИФ</t>
  </si>
  <si>
    <t xml:space="preserve">Товарного рынка </t>
  </si>
  <si>
    <t xml:space="preserve">Ипотечный </t>
  </si>
  <si>
    <t xml:space="preserve">Фондов </t>
  </si>
  <si>
    <t xml:space="preserve">Облигаций </t>
  </si>
  <si>
    <t>Производные финансовые инструменты</t>
  </si>
  <si>
    <t>-</t>
  </si>
  <si>
    <t xml:space="preserve">Векселя российских хозяйственных обществ </t>
  </si>
  <si>
    <r>
      <t>Показатели деятельности паевых и акционерных инвестиционных фондов</t>
    </r>
    <r>
      <rPr>
        <b/>
        <vertAlign val="superscript"/>
        <sz val="9"/>
        <color rgb="FF002060"/>
        <rFont val="Calibri"/>
        <family val="2"/>
        <charset val="204"/>
        <scheme val="minor"/>
      </rPr>
      <t>1</t>
    </r>
  </si>
  <si>
    <r>
      <t>31.03.2022</t>
    </r>
    <r>
      <rPr>
        <b/>
        <vertAlign val="superscript"/>
        <sz val="9"/>
        <color rgb="FF002060"/>
        <rFont val="Calibri"/>
        <family val="2"/>
        <charset val="204"/>
        <scheme val="minor"/>
      </rPr>
      <t>2</t>
    </r>
  </si>
  <si>
    <r>
      <rPr>
        <vertAlign val="superscript"/>
        <sz val="9"/>
        <rFont val="Calibri"/>
        <family val="2"/>
        <charset val="204"/>
        <scheme val="minor"/>
      </rPr>
      <t>2</t>
    </r>
    <r>
      <rPr>
        <sz val="9"/>
        <rFont val="Calibri"/>
        <family val="2"/>
        <charset val="204"/>
        <scheme val="minor"/>
      </rPr>
      <t>В связи с невозможностью расчета СЧА отдельными ПИФ сопоставимые данные по ряду показателей (в том числе по формам 0420502, 0420503 и 0420872) на отчетную дату 31.03.2022 не публикуются.</t>
    </r>
  </si>
  <si>
    <r>
      <t>Изменение стоимости паев ПИФ за квартал (месяц)</t>
    </r>
    <r>
      <rPr>
        <b/>
        <vertAlign val="superscript"/>
        <sz val="9"/>
        <rFont val="Calibri"/>
        <family val="2"/>
        <charset val="204"/>
        <scheme val="minor"/>
      </rPr>
      <t>4</t>
    </r>
  </si>
  <si>
    <r>
      <rPr>
        <vertAlign val="superscript"/>
        <sz val="9"/>
        <rFont val="Calibri"/>
        <family val="2"/>
        <charset val="204"/>
        <scheme val="minor"/>
      </rPr>
      <t>1</t>
    </r>
    <r>
      <rPr>
        <sz val="9"/>
        <rFont val="Calibri"/>
        <family val="2"/>
        <charset val="204"/>
        <scheme val="minor"/>
      </rPr>
      <t>На основании данных отчетности по формам 0420502 «Справка о стоимости чистых активов, в том числе стоимости активов (имущества), акционерного инвестиционного фонда (паевого инвестиционного фонда)», 0420503 "Отчет о приросте (об уменьшении) стоимости имущества, принадлежащего акционерному инвестиционному фонду (составляющего паевой инвестиционный фонд)" и 0420504 «Отчет о владельцах акций акционерного инвестиционного фонда (инвестиционных паев паевого инвестиционного фонда)», а также данных отчетности по форме 0420872 «Справка о стоимости чистых активов, в том числе стоимости активов (имущества), акционерного инвестиционного фонда (паевого инвестиционного фонда)». Данные ООО «УК ФКБС» не учитываются ввиду специфики деятельности организации.</t>
    </r>
  </si>
  <si>
    <t xml:space="preserve">     количество ПИФ, составляющих 80 % активов</t>
  </si>
  <si>
    <r>
      <rPr>
        <vertAlign val="superscript"/>
        <sz val="9"/>
        <rFont val="Calibri"/>
        <family val="2"/>
        <charset val="204"/>
        <scheme val="minor"/>
      </rPr>
      <t>5</t>
    </r>
    <r>
      <rPr>
        <sz val="9"/>
        <rFont val="Calibri"/>
        <family val="2"/>
        <charset val="204"/>
        <scheme val="minor"/>
      </rPr>
      <t>Начиная с отчета за октябрь 2023 года данные публикуются ежемесячно</t>
    </r>
  </si>
  <si>
    <r>
      <rPr>
        <vertAlign val="superscript"/>
        <sz val="9"/>
        <rFont val="Calibri"/>
        <family val="2"/>
        <charset val="204"/>
        <scheme val="minor"/>
      </rPr>
      <t>4</t>
    </r>
    <r>
      <rPr>
        <sz val="9"/>
        <rFont val="Calibri"/>
        <family val="2"/>
        <charset val="204"/>
        <scheme val="minor"/>
      </rPr>
      <t>Данные по СЧА не включают заблокированные активы. Итоговые значения отдельных показателей могут не соответствовать сумме значений их составляющих.</t>
    </r>
  </si>
  <si>
    <r>
      <t>Стоимость чистых активов ПИФ</t>
    </r>
    <r>
      <rPr>
        <b/>
        <vertAlign val="superscript"/>
        <sz val="9"/>
        <rFont val="Calibri"/>
        <family val="2"/>
        <charset val="204"/>
        <scheme val="minor"/>
      </rPr>
      <t>4</t>
    </r>
  </si>
  <si>
    <r>
      <t>31.10.2023</t>
    </r>
    <r>
      <rPr>
        <b/>
        <vertAlign val="superscript"/>
        <sz val="9"/>
        <color rgb="FF002060"/>
        <rFont val="Calibri"/>
        <family val="2"/>
        <charset val="204"/>
        <scheme val="minor"/>
      </rPr>
      <t>5</t>
    </r>
  </si>
  <si>
    <r>
      <t>в том числе Розничные ПИФ</t>
    </r>
    <r>
      <rPr>
        <vertAlign val="superscript"/>
        <sz val="9"/>
        <rFont val="Calibri"/>
        <family val="2"/>
        <charset val="204"/>
        <scheme val="minor"/>
      </rPr>
      <t>3</t>
    </r>
  </si>
  <si>
    <t>в том числе Розничные ПИФ</t>
  </si>
  <si>
    <r>
      <rPr>
        <vertAlign val="superscript"/>
        <sz val="9"/>
        <rFont val="Calibri"/>
        <family val="2"/>
        <charset val="204"/>
        <scheme val="minor"/>
      </rPr>
      <t>3</t>
    </r>
    <r>
      <rPr>
        <sz val="9"/>
        <rFont val="Calibri"/>
        <family val="2"/>
        <charset val="204"/>
        <scheme val="minor"/>
      </rPr>
      <t>Розничные ПИФ предназначенные для квалифицированных инвесторов  - ПИФ, у которых количество владельцев паев, являющихся физическими лицами, составляет 20 и более человек. Показатель формируется начиная с отчетности на 30.09.2025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</si>
</sst>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9"/>
      <color rgb="FF002060"/>
      <name val="Calibri"/>
      <family val="2"/>
      <charset val="204"/>
      <scheme val="minor"/>
    </font>
    <font>
      <sz val="10"/>
      <color theme="1"/>
      <name val="Tahoma"/>
      <family val="2"/>
    </font>
    <font>
      <vertAlign val="superscript"/>
      <sz val="9"/>
      <name val="Calibri"/>
      <family val="2"/>
      <charset val="204"/>
      <scheme val="minor"/>
    </font>
    <font>
      <b/>
      <vertAlign val="superscript"/>
      <sz val="9"/>
      <color rgb="FF002060"/>
      <name val="Calibri"/>
      <family val="2"/>
      <charset val="204"/>
      <scheme val="minor"/>
    </font>
    <font>
      <b/>
      <vertAlign val="superscript"/>
      <sz val="9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06">
    <xf numFmtId="0" fontId="0" fillId="0" borderId="0" xfId="0"/>
    <xf numFmtId="0" fontId="3" fillId="0" borderId="0" xfId="0" applyFont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1" xfId="0" applyFont="1" applyBorder="1" applyAlignment="1">
      <alignment horizontal="left" indent="6"/>
    </xf>
    <xf numFmtId="0" fontId="2" fillId="0" borderId="1" xfId="0" applyFont="1" applyFill="1" applyBorder="1" applyAlignment="1">
      <alignment horizontal="left" indent="1"/>
    </xf>
    <xf numFmtId="0" fontId="1" fillId="2" borderId="1" xfId="0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indent="5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wrapText="1" indent="5"/>
    </xf>
    <xf numFmtId="0" fontId="2" fillId="0" borderId="1" xfId="0" applyFont="1" applyFill="1" applyBorder="1" applyAlignment="1">
      <alignment horizontal="left" indent="7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indent="2"/>
    </xf>
    <xf numFmtId="0" fontId="2" fillId="0" borderId="1" xfId="0" applyFont="1" applyFill="1" applyBorder="1" applyAlignment="1">
      <alignment horizontal="left" indent="6"/>
    </xf>
    <xf numFmtId="0" fontId="2" fillId="0" borderId="1" xfId="0" applyFont="1" applyFill="1" applyBorder="1" applyAlignment="1">
      <alignment horizontal="left" indent="3"/>
    </xf>
    <xf numFmtId="0" fontId="1" fillId="2" borderId="1" xfId="0" applyFont="1" applyFill="1" applyBorder="1" applyAlignment="1"/>
    <xf numFmtId="164" fontId="1" fillId="2" borderId="1" xfId="0" applyNumberFormat="1" applyFont="1" applyFill="1" applyBorder="1" applyAlignment="1"/>
    <xf numFmtId="0" fontId="1" fillId="3" borderId="1" xfId="0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indent="2"/>
    </xf>
    <xf numFmtId="164" fontId="1" fillId="3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indent="4"/>
    </xf>
    <xf numFmtId="0" fontId="2" fillId="0" borderId="1" xfId="0" applyFont="1" applyFill="1" applyBorder="1" applyAlignment="1">
      <alignment horizontal="left" indent="4"/>
    </xf>
    <xf numFmtId="0" fontId="1" fillId="0" borderId="1" xfId="0" applyFont="1" applyFill="1" applyBorder="1" applyAlignment="1">
      <alignment horizontal="left" indent="1"/>
    </xf>
    <xf numFmtId="0" fontId="1" fillId="2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3" fontId="1" fillId="3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3" fontId="1" fillId="3" borderId="3" xfId="0" applyNumberFormat="1" applyFont="1" applyFill="1" applyBorder="1" applyAlignment="1">
      <alignment horizontal="right" vertical="center" wrapText="1"/>
    </xf>
    <xf numFmtId="3" fontId="1" fillId="0" borderId="3" xfId="0" applyNumberFormat="1" applyFont="1" applyFill="1" applyBorder="1" applyAlignment="1">
      <alignment horizontal="right" vertical="center" wrapText="1"/>
    </xf>
    <xf numFmtId="3" fontId="2" fillId="0" borderId="3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164" fontId="2" fillId="0" borderId="3" xfId="0" applyNumberFormat="1" applyFont="1" applyFill="1" applyBorder="1" applyAlignment="1">
      <alignment horizontal="right" vertical="center" wrapText="1"/>
    </xf>
    <xf numFmtId="164" fontId="1" fillId="2" borderId="3" xfId="0" applyNumberFormat="1" applyFont="1" applyFill="1" applyBorder="1" applyAlignment="1">
      <alignment horizontal="right" vertical="center"/>
    </xf>
    <xf numFmtId="164" fontId="1" fillId="3" borderId="3" xfId="0" applyNumberFormat="1" applyFont="1" applyFill="1" applyBorder="1" applyAlignment="1">
      <alignment horizontal="right" vertical="center"/>
    </xf>
    <xf numFmtId="164" fontId="2" fillId="0" borderId="3" xfId="0" applyNumberFormat="1" applyFont="1" applyFill="1" applyBorder="1" applyAlignment="1">
      <alignment horizontal="right" vertical="center"/>
    </xf>
    <xf numFmtId="164" fontId="1" fillId="0" borderId="3" xfId="0" applyNumberFormat="1" applyFont="1" applyFill="1" applyBorder="1" applyAlignment="1">
      <alignment horizontal="right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/>
    <xf numFmtId="0" fontId="2" fillId="0" borderId="4" xfId="0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right" vertical="center"/>
    </xf>
    <xf numFmtId="164" fontId="1" fillId="2" borderId="2" xfId="0" applyNumberFormat="1" applyFont="1" applyFill="1" applyBorder="1" applyAlignment="1">
      <alignment horizontal="right" vertical="center"/>
    </xf>
    <xf numFmtId="164" fontId="1" fillId="3" borderId="2" xfId="0" applyNumberFormat="1" applyFont="1" applyFill="1" applyBorder="1" applyAlignment="1">
      <alignment horizontal="right" vertical="center"/>
    </xf>
    <xf numFmtId="164" fontId="2" fillId="0" borderId="2" xfId="0" applyNumberFormat="1" applyFont="1" applyFill="1" applyBorder="1" applyAlignment="1">
      <alignment horizontal="right" vertical="center"/>
    </xf>
    <xf numFmtId="164" fontId="1" fillId="0" borderId="2" xfId="0" applyNumberFormat="1" applyFont="1" applyFill="1" applyBorder="1" applyAlignment="1">
      <alignment horizontal="right" vertical="center"/>
    </xf>
    <xf numFmtId="0" fontId="5" fillId="4" borderId="0" xfId="0" applyFont="1" applyFill="1" applyBorder="1" applyAlignment="1">
      <alignment horizontal="left"/>
    </xf>
    <xf numFmtId="164" fontId="2" fillId="0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8" fillId="0" borderId="1" xfId="0" applyFont="1" applyFill="1" applyBorder="1" applyAlignment="1"/>
    <xf numFmtId="0" fontId="8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164" fontId="1" fillId="2" borderId="1" xfId="0" applyNumberFormat="1" applyFont="1" applyFill="1" applyBorder="1"/>
    <xf numFmtId="164" fontId="3" fillId="0" borderId="0" xfId="0" applyNumberFormat="1" applyFont="1" applyBorder="1"/>
    <xf numFmtId="14" fontId="8" fillId="5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 wrapText="1"/>
    </xf>
    <xf numFmtId="164" fontId="2" fillId="0" borderId="3" xfId="0" applyNumberFormat="1" applyFont="1" applyFill="1" applyBorder="1" applyAlignment="1">
      <alignment horizontal="right" vertical="center"/>
    </xf>
    <xf numFmtId="164" fontId="2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66FF99"/>
      <color rgb="FF9FFFBF"/>
      <color rgb="FF89FFBE"/>
      <color rgb="FF591E07"/>
      <color rgb="FF008A3E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X432"/>
  <sheetViews>
    <sheetView tabSelected="1" zoomScale="110" zoomScaleNormal="110" workbookViewId="0">
      <pane xSplit="2" ySplit="1" topLeftCell="AP2" activePane="bottomRight" state="frozen"/>
      <selection pane="topRight" activeCell="C1" sqref="C1"/>
      <selection pane="bottomLeft" activeCell="A2" sqref="A2"/>
      <selection pane="bottomRight" activeCell="AZ7" sqref="AZ7"/>
    </sheetView>
  </sheetViews>
  <sheetFormatPr defaultColWidth="9.140625" defaultRowHeight="12" x14ac:dyDescent="0.2"/>
  <cols>
    <col min="1" max="1" width="71.85546875" style="3" customWidth="1"/>
    <col min="2" max="2" width="13.5703125" style="4" customWidth="1"/>
    <col min="3" max="19" width="11.140625" style="4" customWidth="1"/>
    <col min="20" max="35" width="11.140625" style="1" customWidth="1"/>
    <col min="36" max="36" width="11" style="1" customWidth="1"/>
    <col min="37" max="40" width="10.7109375" style="1" customWidth="1"/>
    <col min="41" max="45" width="10.85546875" style="1" customWidth="1"/>
    <col min="46" max="48" width="10.28515625" style="1" customWidth="1"/>
    <col min="49" max="49" width="10.140625" style="1" customWidth="1"/>
    <col min="50" max="16384" width="9.140625" style="1"/>
  </cols>
  <sheetData>
    <row r="1" spans="1:49" ht="14.25" x14ac:dyDescent="0.2">
      <c r="A1" s="75" t="s">
        <v>116</v>
      </c>
      <c r="B1" s="76" t="s">
        <v>106</v>
      </c>
      <c r="C1" s="77">
        <v>43281</v>
      </c>
      <c r="D1" s="77">
        <v>43373</v>
      </c>
      <c r="E1" s="77">
        <v>43465</v>
      </c>
      <c r="F1" s="77">
        <v>43555</v>
      </c>
      <c r="G1" s="77">
        <v>43646</v>
      </c>
      <c r="H1" s="77">
        <v>43738</v>
      </c>
      <c r="I1" s="77">
        <v>43830</v>
      </c>
      <c r="J1" s="77">
        <v>43921</v>
      </c>
      <c r="K1" s="77">
        <v>44012</v>
      </c>
      <c r="L1" s="77">
        <v>44104</v>
      </c>
      <c r="M1" s="77">
        <v>44196</v>
      </c>
      <c r="N1" s="77">
        <v>44286</v>
      </c>
      <c r="O1" s="77">
        <v>44377</v>
      </c>
      <c r="P1" s="77">
        <v>44469</v>
      </c>
      <c r="Q1" s="77">
        <v>44561</v>
      </c>
      <c r="R1" s="77" t="s">
        <v>117</v>
      </c>
      <c r="S1" s="77">
        <v>44742</v>
      </c>
      <c r="T1" s="77">
        <v>44834</v>
      </c>
      <c r="U1" s="77">
        <v>44926</v>
      </c>
      <c r="V1" s="77">
        <v>45016</v>
      </c>
      <c r="W1" s="77">
        <v>45107</v>
      </c>
      <c r="X1" s="77">
        <v>45199</v>
      </c>
      <c r="Y1" s="96" t="s">
        <v>125</v>
      </c>
      <c r="Z1" s="96">
        <v>45260</v>
      </c>
      <c r="AA1" s="96">
        <v>45291</v>
      </c>
      <c r="AB1" s="96">
        <v>45322</v>
      </c>
      <c r="AC1" s="96">
        <v>45351</v>
      </c>
      <c r="AD1" s="96">
        <v>45382</v>
      </c>
      <c r="AE1" s="96">
        <v>45412</v>
      </c>
      <c r="AF1" s="96">
        <v>45443</v>
      </c>
      <c r="AG1" s="96">
        <v>45473</v>
      </c>
      <c r="AH1" s="96">
        <v>45504</v>
      </c>
      <c r="AI1" s="96">
        <v>45535</v>
      </c>
      <c r="AJ1" s="96">
        <v>45565</v>
      </c>
      <c r="AK1" s="96">
        <v>45596</v>
      </c>
      <c r="AL1" s="96">
        <v>45626</v>
      </c>
      <c r="AM1" s="96">
        <v>45657</v>
      </c>
      <c r="AN1" s="96">
        <v>45688</v>
      </c>
      <c r="AO1" s="96">
        <v>45716</v>
      </c>
      <c r="AP1" s="96">
        <v>45747</v>
      </c>
      <c r="AQ1" s="96">
        <v>45777</v>
      </c>
      <c r="AR1" s="96">
        <v>45808</v>
      </c>
      <c r="AS1" s="96">
        <v>45838</v>
      </c>
      <c r="AT1" s="96">
        <v>45869</v>
      </c>
      <c r="AU1" s="96">
        <v>45900</v>
      </c>
      <c r="AV1" s="96">
        <v>45930</v>
      </c>
      <c r="AW1" s="96">
        <v>45961</v>
      </c>
    </row>
    <row r="2" spans="1:49" x14ac:dyDescent="0.2">
      <c r="A2" s="71" t="s">
        <v>2</v>
      </c>
      <c r="B2" s="6" t="s">
        <v>102</v>
      </c>
      <c r="C2" s="6" t="s">
        <v>102</v>
      </c>
      <c r="D2" s="6" t="s">
        <v>102</v>
      </c>
      <c r="E2" s="6" t="s">
        <v>102</v>
      </c>
      <c r="F2" s="6" t="s">
        <v>102</v>
      </c>
      <c r="G2" s="6" t="s">
        <v>102</v>
      </c>
      <c r="H2" s="6" t="s">
        <v>102</v>
      </c>
      <c r="I2" s="6" t="s">
        <v>102</v>
      </c>
      <c r="J2" s="6" t="s">
        <v>102</v>
      </c>
      <c r="K2" s="6" t="s">
        <v>102</v>
      </c>
      <c r="L2" s="6" t="s">
        <v>102</v>
      </c>
      <c r="M2" s="6" t="s">
        <v>102</v>
      </c>
      <c r="N2" s="6" t="s">
        <v>102</v>
      </c>
      <c r="O2" s="6" t="s">
        <v>102</v>
      </c>
      <c r="P2" s="6" t="s">
        <v>102</v>
      </c>
      <c r="Q2" s="6" t="s">
        <v>102</v>
      </c>
      <c r="R2" s="6" t="s">
        <v>102</v>
      </c>
      <c r="S2" s="6" t="s">
        <v>102</v>
      </c>
      <c r="T2" s="6" t="s">
        <v>102</v>
      </c>
      <c r="U2" s="6" t="s">
        <v>102</v>
      </c>
      <c r="V2" s="6" t="s">
        <v>102</v>
      </c>
      <c r="W2" s="6" t="s">
        <v>102</v>
      </c>
      <c r="X2" s="6" t="s">
        <v>102</v>
      </c>
      <c r="Y2" s="6" t="s">
        <v>102</v>
      </c>
      <c r="Z2" s="6" t="s">
        <v>102</v>
      </c>
      <c r="AA2" s="6" t="s">
        <v>102</v>
      </c>
      <c r="AB2" s="6" t="s">
        <v>102</v>
      </c>
      <c r="AC2" s="6" t="s">
        <v>102</v>
      </c>
      <c r="AD2" s="6" t="s">
        <v>102</v>
      </c>
      <c r="AE2" s="6" t="s">
        <v>102</v>
      </c>
      <c r="AF2" s="6" t="s">
        <v>102</v>
      </c>
      <c r="AG2" s="6" t="s">
        <v>102</v>
      </c>
      <c r="AH2" s="6" t="s">
        <v>102</v>
      </c>
      <c r="AI2" s="6" t="s">
        <v>102</v>
      </c>
      <c r="AJ2" s="6" t="s">
        <v>102</v>
      </c>
      <c r="AK2" s="6" t="s">
        <v>102</v>
      </c>
      <c r="AL2" s="6" t="s">
        <v>102</v>
      </c>
      <c r="AM2" s="6" t="s">
        <v>102</v>
      </c>
      <c r="AN2" s="6" t="s">
        <v>102</v>
      </c>
      <c r="AO2" s="6" t="s">
        <v>102</v>
      </c>
      <c r="AP2" s="6" t="s">
        <v>102</v>
      </c>
      <c r="AQ2" s="6" t="s">
        <v>102</v>
      </c>
      <c r="AR2" s="6" t="s">
        <v>102</v>
      </c>
      <c r="AS2" s="6" t="s">
        <v>102</v>
      </c>
      <c r="AT2" s="6" t="s">
        <v>102</v>
      </c>
      <c r="AU2" s="6" t="s">
        <v>102</v>
      </c>
      <c r="AV2" s="6" t="s">
        <v>102</v>
      </c>
      <c r="AW2" s="6" t="s">
        <v>102</v>
      </c>
    </row>
    <row r="3" spans="1:49" x14ac:dyDescent="0.2">
      <c r="A3" s="12" t="s">
        <v>63</v>
      </c>
      <c r="B3" s="42" t="s">
        <v>0</v>
      </c>
      <c r="C3" s="50">
        <f t="shared" ref="C3:W3" si="0">C4+C26</f>
        <v>1464</v>
      </c>
      <c r="D3" s="50">
        <f t="shared" si="0"/>
        <v>1457</v>
      </c>
      <c r="E3" s="50">
        <f t="shared" si="0"/>
        <v>1440</v>
      </c>
      <c r="F3" s="50">
        <f t="shared" si="0"/>
        <v>1445</v>
      </c>
      <c r="G3" s="50">
        <f t="shared" si="0"/>
        <v>1456</v>
      </c>
      <c r="H3" s="50">
        <f t="shared" si="0"/>
        <v>1508</v>
      </c>
      <c r="I3" s="50">
        <f t="shared" si="0"/>
        <v>1531</v>
      </c>
      <c r="J3" s="50">
        <f t="shared" si="0"/>
        <v>1534</v>
      </c>
      <c r="K3" s="50">
        <f t="shared" si="0"/>
        <v>1573</v>
      </c>
      <c r="L3" s="50">
        <f t="shared" si="0"/>
        <v>1602</v>
      </c>
      <c r="M3" s="50">
        <f t="shared" si="0"/>
        <v>1631</v>
      </c>
      <c r="N3" s="50">
        <f t="shared" si="0"/>
        <v>1672</v>
      </c>
      <c r="O3" s="33">
        <f t="shared" si="0"/>
        <v>1764</v>
      </c>
      <c r="P3" s="33">
        <f t="shared" si="0"/>
        <v>1845</v>
      </c>
      <c r="Q3" s="33">
        <f t="shared" si="0"/>
        <v>1965</v>
      </c>
      <c r="R3" s="33">
        <f t="shared" si="0"/>
        <v>2031</v>
      </c>
      <c r="S3" s="33">
        <f t="shared" si="0"/>
        <v>2066</v>
      </c>
      <c r="T3" s="33">
        <f t="shared" si="0"/>
        <v>2108</v>
      </c>
      <c r="U3" s="33">
        <f t="shared" si="0"/>
        <v>2163</v>
      </c>
      <c r="V3" s="33">
        <f t="shared" si="0"/>
        <v>2185</v>
      </c>
      <c r="W3" s="33">
        <f t="shared" si="0"/>
        <v>2267</v>
      </c>
      <c r="X3" s="33">
        <v>2431</v>
      </c>
      <c r="Y3" s="33">
        <v>2477</v>
      </c>
      <c r="Z3" s="33">
        <v>2552</v>
      </c>
      <c r="AA3" s="33">
        <v>2645</v>
      </c>
      <c r="AB3" s="33">
        <v>2661</v>
      </c>
      <c r="AC3" s="33">
        <v>2700</v>
      </c>
      <c r="AD3" s="33">
        <v>2714</v>
      </c>
      <c r="AE3" s="33">
        <v>2760</v>
      </c>
      <c r="AF3" s="33">
        <v>2803</v>
      </c>
      <c r="AG3" s="33">
        <v>2853</v>
      </c>
      <c r="AH3" s="33">
        <v>2909</v>
      </c>
      <c r="AI3" s="33">
        <v>2954</v>
      </c>
      <c r="AJ3" s="33">
        <v>3021</v>
      </c>
      <c r="AK3" s="33">
        <v>3084</v>
      </c>
      <c r="AL3" s="33">
        <v>3171</v>
      </c>
      <c r="AM3" s="33">
        <v>3230</v>
      </c>
      <c r="AN3" s="33">
        <v>3245</v>
      </c>
      <c r="AO3" s="33">
        <v>3277</v>
      </c>
      <c r="AP3" s="33">
        <v>3287</v>
      </c>
      <c r="AQ3" s="33">
        <v>3331</v>
      </c>
      <c r="AR3" s="33">
        <v>3350</v>
      </c>
      <c r="AS3" s="33">
        <v>3406</v>
      </c>
      <c r="AT3" s="33">
        <v>3434</v>
      </c>
      <c r="AU3" s="33">
        <v>3477</v>
      </c>
      <c r="AV3" s="33">
        <v>3516</v>
      </c>
      <c r="AW3" s="33">
        <v>3556</v>
      </c>
    </row>
    <row r="4" spans="1:49" x14ac:dyDescent="0.2">
      <c r="A4" s="25" t="s">
        <v>57</v>
      </c>
      <c r="B4" s="43" t="s">
        <v>0</v>
      </c>
      <c r="C4" s="51">
        <f t="shared" ref="C4:W4" si="1">C5+C14+C19+C24</f>
        <v>614</v>
      </c>
      <c r="D4" s="51">
        <f t="shared" si="1"/>
        <v>595</v>
      </c>
      <c r="E4" s="51">
        <f t="shared" si="1"/>
        <v>554</v>
      </c>
      <c r="F4" s="51">
        <f t="shared" si="1"/>
        <v>550</v>
      </c>
      <c r="G4" s="51">
        <f t="shared" si="1"/>
        <v>543</v>
      </c>
      <c r="H4" s="51">
        <f t="shared" si="1"/>
        <v>540</v>
      </c>
      <c r="I4" s="51">
        <f t="shared" si="1"/>
        <v>525</v>
      </c>
      <c r="J4" s="51">
        <f t="shared" si="1"/>
        <v>511</v>
      </c>
      <c r="K4" s="51">
        <f t="shared" si="1"/>
        <v>518</v>
      </c>
      <c r="L4" s="51">
        <f t="shared" si="1"/>
        <v>518</v>
      </c>
      <c r="M4" s="51">
        <f t="shared" si="1"/>
        <v>528</v>
      </c>
      <c r="N4" s="51">
        <f t="shared" si="1"/>
        <v>536</v>
      </c>
      <c r="O4" s="34">
        <f t="shared" si="1"/>
        <v>546</v>
      </c>
      <c r="P4" s="34">
        <f t="shared" si="1"/>
        <v>552</v>
      </c>
      <c r="Q4" s="34">
        <f t="shared" si="1"/>
        <v>587</v>
      </c>
      <c r="R4" s="34">
        <f t="shared" si="1"/>
        <v>587</v>
      </c>
      <c r="S4" s="34">
        <f t="shared" si="1"/>
        <v>596</v>
      </c>
      <c r="T4" s="34">
        <f t="shared" si="1"/>
        <v>594</v>
      </c>
      <c r="U4" s="34">
        <f t="shared" si="1"/>
        <v>600</v>
      </c>
      <c r="V4" s="34">
        <f t="shared" si="1"/>
        <v>587</v>
      </c>
      <c r="W4" s="34">
        <f t="shared" si="1"/>
        <v>589</v>
      </c>
      <c r="X4" s="34">
        <v>593</v>
      </c>
      <c r="Y4" s="34">
        <v>593</v>
      </c>
      <c r="Z4" s="34">
        <v>607</v>
      </c>
      <c r="AA4" s="34">
        <v>625</v>
      </c>
      <c r="AB4" s="34">
        <v>629</v>
      </c>
      <c r="AC4" s="34">
        <v>631</v>
      </c>
      <c r="AD4" s="34">
        <v>629</v>
      </c>
      <c r="AE4" s="34">
        <v>628</v>
      </c>
      <c r="AF4" s="34">
        <v>624</v>
      </c>
      <c r="AG4" s="34">
        <v>626</v>
      </c>
      <c r="AH4" s="34">
        <v>628</v>
      </c>
      <c r="AI4" s="34">
        <v>624</v>
      </c>
      <c r="AJ4" s="34">
        <v>632</v>
      </c>
      <c r="AK4" s="34">
        <v>629</v>
      </c>
      <c r="AL4" s="34">
        <v>632</v>
      </c>
      <c r="AM4" s="34">
        <v>637</v>
      </c>
      <c r="AN4" s="34">
        <v>631</v>
      </c>
      <c r="AO4" s="34">
        <v>630</v>
      </c>
      <c r="AP4" s="34">
        <v>633</v>
      </c>
      <c r="AQ4" s="34">
        <v>637</v>
      </c>
      <c r="AR4" s="34">
        <v>636</v>
      </c>
      <c r="AS4" s="34">
        <v>636</v>
      </c>
      <c r="AT4" s="34">
        <v>639</v>
      </c>
      <c r="AU4" s="34">
        <v>642</v>
      </c>
      <c r="AV4" s="34">
        <v>648</v>
      </c>
      <c r="AW4" s="34">
        <v>652</v>
      </c>
    </row>
    <row r="5" spans="1:49" x14ac:dyDescent="0.2">
      <c r="A5" s="26" t="s">
        <v>3</v>
      </c>
      <c r="B5" s="44" t="s">
        <v>0</v>
      </c>
      <c r="C5" s="52">
        <f t="shared" ref="C5:H5" si="2">SUM(C6:C13)</f>
        <v>285</v>
      </c>
      <c r="D5" s="52">
        <f t="shared" si="2"/>
        <v>276</v>
      </c>
      <c r="E5" s="52">
        <f t="shared" si="2"/>
        <v>269</v>
      </c>
      <c r="F5" s="52">
        <f t="shared" si="2"/>
        <v>265</v>
      </c>
      <c r="G5" s="52">
        <f t="shared" si="2"/>
        <v>256</v>
      </c>
      <c r="H5" s="52">
        <f t="shared" si="2"/>
        <v>250</v>
      </c>
      <c r="I5" s="52">
        <f t="shared" ref="I5:U5" si="3">SUM(I6:I13)</f>
        <v>239</v>
      </c>
      <c r="J5" s="52">
        <f t="shared" si="3"/>
        <v>226</v>
      </c>
      <c r="K5" s="52">
        <f t="shared" si="3"/>
        <v>226</v>
      </c>
      <c r="L5" s="52">
        <f t="shared" si="3"/>
        <v>217</v>
      </c>
      <c r="M5" s="52">
        <f>SUM(M6:M13)</f>
        <v>216</v>
      </c>
      <c r="N5" s="52">
        <f t="shared" si="3"/>
        <v>210</v>
      </c>
      <c r="O5" s="52">
        <f t="shared" si="3"/>
        <v>206</v>
      </c>
      <c r="P5" s="52">
        <f t="shared" si="3"/>
        <v>198</v>
      </c>
      <c r="Q5" s="52">
        <f t="shared" si="3"/>
        <v>191</v>
      </c>
      <c r="R5" s="52">
        <f t="shared" si="3"/>
        <v>188</v>
      </c>
      <c r="S5" s="52">
        <f t="shared" si="3"/>
        <v>186</v>
      </c>
      <c r="T5" s="52">
        <f t="shared" si="3"/>
        <v>184</v>
      </c>
      <c r="U5" s="52">
        <f t="shared" si="3"/>
        <v>183</v>
      </c>
      <c r="V5" s="52">
        <f>SUM(V6:V13)</f>
        <v>184</v>
      </c>
      <c r="W5" s="52">
        <f>SUM(W6:W13)</f>
        <v>184</v>
      </c>
      <c r="X5" s="52">
        <v>200</v>
      </c>
      <c r="Y5" s="84">
        <v>195</v>
      </c>
      <c r="Z5" s="84">
        <v>212</v>
      </c>
      <c r="AA5" s="84">
        <v>289</v>
      </c>
      <c r="AB5" s="84">
        <v>287</v>
      </c>
      <c r="AC5" s="84">
        <v>289</v>
      </c>
      <c r="AD5" s="84">
        <v>289</v>
      </c>
      <c r="AE5" s="84">
        <v>286</v>
      </c>
      <c r="AF5" s="84">
        <v>285</v>
      </c>
      <c r="AG5" s="84">
        <v>283</v>
      </c>
      <c r="AH5" s="84">
        <v>296</v>
      </c>
      <c r="AI5" s="84">
        <v>314</v>
      </c>
      <c r="AJ5" s="84">
        <v>318</v>
      </c>
      <c r="AK5" s="84">
        <v>312</v>
      </c>
      <c r="AL5" s="84">
        <v>312</v>
      </c>
      <c r="AM5" s="84">
        <v>313</v>
      </c>
      <c r="AN5" s="84">
        <v>311</v>
      </c>
      <c r="AO5" s="84">
        <v>310</v>
      </c>
      <c r="AP5" s="84">
        <v>308</v>
      </c>
      <c r="AQ5" s="84">
        <v>306</v>
      </c>
      <c r="AR5" s="84">
        <v>307</v>
      </c>
      <c r="AS5" s="84">
        <v>306</v>
      </c>
      <c r="AT5" s="84">
        <v>305</v>
      </c>
      <c r="AU5" s="84">
        <v>304</v>
      </c>
      <c r="AV5" s="84">
        <v>303</v>
      </c>
      <c r="AW5" s="84">
        <v>303</v>
      </c>
    </row>
    <row r="6" spans="1:49" x14ac:dyDescent="0.2">
      <c r="A6" s="15" t="s">
        <v>51</v>
      </c>
      <c r="B6" s="45" t="s">
        <v>0</v>
      </c>
      <c r="C6" s="53">
        <v>9</v>
      </c>
      <c r="D6" s="53">
        <v>9</v>
      </c>
      <c r="E6" s="53">
        <v>8</v>
      </c>
      <c r="F6" s="53">
        <v>8</v>
      </c>
      <c r="G6" s="53">
        <v>8</v>
      </c>
      <c r="H6" s="53">
        <v>8</v>
      </c>
      <c r="I6" s="53">
        <v>6</v>
      </c>
      <c r="J6" s="53">
        <v>4</v>
      </c>
      <c r="K6" s="53">
        <v>4</v>
      </c>
      <c r="L6" s="53">
        <v>3</v>
      </c>
      <c r="M6" s="53">
        <v>3</v>
      </c>
      <c r="N6" s="53">
        <v>2</v>
      </c>
      <c r="O6" s="36">
        <v>2</v>
      </c>
      <c r="P6" s="36">
        <v>2</v>
      </c>
      <c r="Q6" s="36">
        <v>2</v>
      </c>
      <c r="R6" s="36">
        <v>2</v>
      </c>
      <c r="S6" s="36">
        <v>2</v>
      </c>
      <c r="T6" s="36">
        <v>2</v>
      </c>
      <c r="U6" s="36">
        <v>2</v>
      </c>
      <c r="V6" s="36">
        <v>2</v>
      </c>
      <c r="W6" s="36">
        <v>2</v>
      </c>
      <c r="X6" s="36">
        <v>2</v>
      </c>
      <c r="Y6" s="85">
        <v>2</v>
      </c>
      <c r="Z6" s="85">
        <v>2</v>
      </c>
      <c r="AA6" s="85">
        <v>2</v>
      </c>
      <c r="AB6" s="85">
        <v>2</v>
      </c>
      <c r="AC6" s="85">
        <v>2</v>
      </c>
      <c r="AD6" s="85">
        <v>2</v>
      </c>
      <c r="AE6" s="85">
        <v>2</v>
      </c>
      <c r="AF6" s="85">
        <v>2</v>
      </c>
      <c r="AG6" s="85">
        <v>2</v>
      </c>
      <c r="AH6" s="85">
        <v>2</v>
      </c>
      <c r="AI6" s="85">
        <v>2</v>
      </c>
      <c r="AJ6" s="85">
        <v>2</v>
      </c>
      <c r="AK6" s="85">
        <v>2</v>
      </c>
      <c r="AL6" s="85">
        <v>2</v>
      </c>
      <c r="AM6" s="85">
        <v>2</v>
      </c>
      <c r="AN6" s="85">
        <v>2</v>
      </c>
      <c r="AO6" s="85">
        <v>2</v>
      </c>
      <c r="AP6" s="85">
        <v>2</v>
      </c>
      <c r="AQ6" s="85">
        <v>2</v>
      </c>
      <c r="AR6" s="85">
        <v>2</v>
      </c>
      <c r="AS6" s="85">
        <v>2</v>
      </c>
      <c r="AT6" s="85">
        <v>2</v>
      </c>
      <c r="AU6" s="85">
        <v>2</v>
      </c>
      <c r="AV6" s="85">
        <v>2</v>
      </c>
      <c r="AW6" s="85">
        <v>2</v>
      </c>
    </row>
    <row r="7" spans="1:49" x14ac:dyDescent="0.2">
      <c r="A7" s="15" t="s">
        <v>55</v>
      </c>
      <c r="B7" s="45" t="s">
        <v>0</v>
      </c>
      <c r="C7" s="53">
        <v>1</v>
      </c>
      <c r="D7" s="53">
        <v>1</v>
      </c>
      <c r="E7" s="53">
        <v>1</v>
      </c>
      <c r="F7" s="53">
        <v>1</v>
      </c>
      <c r="G7" s="53">
        <v>1</v>
      </c>
      <c r="H7" s="53">
        <v>1</v>
      </c>
      <c r="I7" s="53">
        <v>1</v>
      </c>
      <c r="J7" s="53">
        <v>1</v>
      </c>
      <c r="K7" s="53">
        <v>1</v>
      </c>
      <c r="L7" s="53">
        <v>1</v>
      </c>
      <c r="M7" s="53">
        <v>1</v>
      </c>
      <c r="N7" s="53">
        <v>1</v>
      </c>
      <c r="O7" s="36">
        <v>0</v>
      </c>
      <c r="P7" s="36">
        <v>0</v>
      </c>
      <c r="Q7" s="36">
        <v>0</v>
      </c>
      <c r="R7" s="36">
        <v>0</v>
      </c>
      <c r="S7" s="36">
        <v>0</v>
      </c>
      <c r="T7" s="36">
        <v>0</v>
      </c>
      <c r="U7" s="36">
        <v>0</v>
      </c>
      <c r="V7" s="36">
        <v>0</v>
      </c>
      <c r="W7" s="36">
        <v>0</v>
      </c>
      <c r="X7" s="36">
        <v>0</v>
      </c>
      <c r="Y7" s="85">
        <v>0</v>
      </c>
      <c r="Z7" s="85">
        <v>0</v>
      </c>
      <c r="AA7" s="85">
        <v>0</v>
      </c>
      <c r="AB7" s="85">
        <v>0</v>
      </c>
      <c r="AC7" s="85">
        <v>0</v>
      </c>
      <c r="AD7" s="85">
        <v>0</v>
      </c>
      <c r="AE7" s="85">
        <v>0</v>
      </c>
      <c r="AF7" s="85">
        <v>0</v>
      </c>
      <c r="AG7" s="85">
        <v>0</v>
      </c>
      <c r="AH7" s="85">
        <v>0</v>
      </c>
      <c r="AI7" s="85">
        <v>0</v>
      </c>
      <c r="AJ7" s="85">
        <v>0</v>
      </c>
      <c r="AK7" s="85">
        <v>0</v>
      </c>
      <c r="AL7" s="85">
        <v>0</v>
      </c>
      <c r="AM7" s="85">
        <v>0</v>
      </c>
      <c r="AN7" s="85">
        <v>0</v>
      </c>
      <c r="AO7" s="85">
        <v>0</v>
      </c>
      <c r="AP7" s="85">
        <v>0</v>
      </c>
      <c r="AQ7" s="85">
        <v>0</v>
      </c>
      <c r="AR7" s="85">
        <v>0</v>
      </c>
      <c r="AS7" s="85">
        <v>0</v>
      </c>
      <c r="AT7" s="85">
        <v>0</v>
      </c>
      <c r="AU7" s="85">
        <v>0</v>
      </c>
      <c r="AV7" s="85">
        <v>0</v>
      </c>
      <c r="AW7" s="85">
        <v>0</v>
      </c>
    </row>
    <row r="8" spans="1:49" x14ac:dyDescent="0.2">
      <c r="A8" s="15" t="s">
        <v>43</v>
      </c>
      <c r="B8" s="45" t="s">
        <v>0</v>
      </c>
      <c r="C8" s="53">
        <v>185</v>
      </c>
      <c r="D8" s="53">
        <v>182</v>
      </c>
      <c r="E8" s="53">
        <v>178</v>
      </c>
      <c r="F8" s="53">
        <v>180</v>
      </c>
      <c r="G8" s="53">
        <v>179</v>
      </c>
      <c r="H8" s="53">
        <v>175</v>
      </c>
      <c r="I8" s="53">
        <v>166</v>
      </c>
      <c r="J8" s="53">
        <v>158</v>
      </c>
      <c r="K8" s="53">
        <v>157</v>
      </c>
      <c r="L8" s="53">
        <v>153</v>
      </c>
      <c r="M8" s="53">
        <v>153</v>
      </c>
      <c r="N8" s="53">
        <v>152</v>
      </c>
      <c r="O8" s="36">
        <v>151</v>
      </c>
      <c r="P8" s="36">
        <v>144</v>
      </c>
      <c r="Q8" s="36">
        <v>136</v>
      </c>
      <c r="R8" s="36">
        <v>134</v>
      </c>
      <c r="S8" s="36">
        <v>132</v>
      </c>
      <c r="T8" s="36">
        <v>130</v>
      </c>
      <c r="U8" s="36">
        <v>129</v>
      </c>
      <c r="V8" s="36">
        <v>130</v>
      </c>
      <c r="W8" s="36">
        <v>132</v>
      </c>
      <c r="X8" s="36">
        <v>132</v>
      </c>
      <c r="Y8" s="85">
        <v>129</v>
      </c>
      <c r="Z8" s="85">
        <v>130</v>
      </c>
      <c r="AA8" s="85">
        <v>131</v>
      </c>
      <c r="AB8" s="85">
        <v>128</v>
      </c>
      <c r="AC8" s="85">
        <v>129</v>
      </c>
      <c r="AD8" s="85">
        <v>129</v>
      </c>
      <c r="AE8" s="85">
        <v>126</v>
      </c>
      <c r="AF8" s="85">
        <v>126</v>
      </c>
      <c r="AG8" s="85">
        <v>125</v>
      </c>
      <c r="AH8" s="85">
        <v>124</v>
      </c>
      <c r="AI8" s="85">
        <v>125</v>
      </c>
      <c r="AJ8" s="85">
        <v>127</v>
      </c>
      <c r="AK8" s="85">
        <v>124</v>
      </c>
      <c r="AL8" s="85">
        <v>124</v>
      </c>
      <c r="AM8" s="85">
        <v>125</v>
      </c>
      <c r="AN8" s="85">
        <v>123</v>
      </c>
      <c r="AO8" s="85">
        <v>124</v>
      </c>
      <c r="AP8" s="85">
        <v>123</v>
      </c>
      <c r="AQ8" s="85">
        <v>122</v>
      </c>
      <c r="AR8" s="85">
        <v>123</v>
      </c>
      <c r="AS8" s="85">
        <v>121</v>
      </c>
      <c r="AT8" s="85">
        <v>120</v>
      </c>
      <c r="AU8" s="85">
        <v>120</v>
      </c>
      <c r="AV8" s="85">
        <v>119</v>
      </c>
      <c r="AW8" s="85">
        <v>121</v>
      </c>
    </row>
    <row r="9" spans="1:49" x14ac:dyDescent="0.2">
      <c r="A9" s="15" t="s">
        <v>45</v>
      </c>
      <c r="B9" s="45" t="s">
        <v>0</v>
      </c>
      <c r="C9" s="53">
        <v>1</v>
      </c>
      <c r="D9" s="53">
        <v>1</v>
      </c>
      <c r="E9" s="53">
        <v>1</v>
      </c>
      <c r="F9" s="53">
        <v>1</v>
      </c>
      <c r="G9" s="53">
        <v>1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>
        <v>0</v>
      </c>
      <c r="P9" s="53">
        <v>0</v>
      </c>
      <c r="Q9" s="53">
        <v>0</v>
      </c>
      <c r="R9" s="53">
        <v>0</v>
      </c>
      <c r="S9" s="53">
        <v>0</v>
      </c>
      <c r="T9" s="53">
        <v>0</v>
      </c>
      <c r="U9" s="53">
        <v>0</v>
      </c>
      <c r="V9" s="53">
        <v>0</v>
      </c>
      <c r="W9" s="53">
        <v>0</v>
      </c>
      <c r="X9" s="53">
        <v>0</v>
      </c>
      <c r="Y9" s="85">
        <v>0</v>
      </c>
      <c r="Z9" s="85">
        <v>0</v>
      </c>
      <c r="AA9" s="85">
        <v>0</v>
      </c>
      <c r="AB9" s="85">
        <v>0</v>
      </c>
      <c r="AC9" s="85">
        <v>0</v>
      </c>
      <c r="AD9" s="85">
        <v>0</v>
      </c>
      <c r="AE9" s="85">
        <v>0</v>
      </c>
      <c r="AF9" s="85">
        <v>0</v>
      </c>
      <c r="AG9" s="85">
        <v>0</v>
      </c>
      <c r="AH9" s="85">
        <v>0</v>
      </c>
      <c r="AI9" s="85">
        <v>0</v>
      </c>
      <c r="AJ9" s="85">
        <v>0</v>
      </c>
      <c r="AK9" s="85">
        <v>0</v>
      </c>
      <c r="AL9" s="85">
        <v>0</v>
      </c>
      <c r="AM9" s="85">
        <v>0</v>
      </c>
      <c r="AN9" s="85">
        <v>0</v>
      </c>
      <c r="AO9" s="85">
        <v>0</v>
      </c>
      <c r="AP9" s="85">
        <v>0</v>
      </c>
      <c r="AQ9" s="85">
        <v>0</v>
      </c>
      <c r="AR9" s="85">
        <v>0</v>
      </c>
      <c r="AS9" s="85">
        <v>0</v>
      </c>
      <c r="AT9" s="85">
        <v>0</v>
      </c>
      <c r="AU9" s="85">
        <v>0</v>
      </c>
      <c r="AV9" s="85">
        <v>0</v>
      </c>
      <c r="AW9" s="85">
        <v>0</v>
      </c>
    </row>
    <row r="10" spans="1:49" x14ac:dyDescent="0.2">
      <c r="A10" s="15" t="s">
        <v>46</v>
      </c>
      <c r="B10" s="45" t="s">
        <v>0</v>
      </c>
      <c r="C10" s="53">
        <v>66</v>
      </c>
      <c r="D10" s="53">
        <v>62</v>
      </c>
      <c r="E10" s="53">
        <v>61</v>
      </c>
      <c r="F10" s="53">
        <v>56</v>
      </c>
      <c r="G10" s="53">
        <v>49</v>
      </c>
      <c r="H10" s="53">
        <v>49</v>
      </c>
      <c r="I10" s="53">
        <v>49</v>
      </c>
      <c r="J10" s="53">
        <v>46</v>
      </c>
      <c r="K10" s="53">
        <v>46</v>
      </c>
      <c r="L10" s="53">
        <v>44</v>
      </c>
      <c r="M10" s="53">
        <v>43</v>
      </c>
      <c r="N10" s="53">
        <v>41</v>
      </c>
      <c r="O10" s="36">
        <v>40</v>
      </c>
      <c r="P10" s="36">
        <v>40</v>
      </c>
      <c r="Q10" s="36">
        <v>40</v>
      </c>
      <c r="R10" s="36">
        <v>39</v>
      </c>
      <c r="S10" s="36">
        <v>39</v>
      </c>
      <c r="T10" s="36">
        <v>39</v>
      </c>
      <c r="U10" s="36">
        <v>39</v>
      </c>
      <c r="V10" s="36">
        <v>39</v>
      </c>
      <c r="W10" s="36">
        <v>37</v>
      </c>
      <c r="X10" s="36">
        <v>35</v>
      </c>
      <c r="Y10" s="85">
        <v>34</v>
      </c>
      <c r="Z10" s="85">
        <v>34</v>
      </c>
      <c r="AA10" s="85">
        <v>34</v>
      </c>
      <c r="AB10" s="85">
        <v>34</v>
      </c>
      <c r="AC10" s="85">
        <v>34</v>
      </c>
      <c r="AD10" s="85">
        <v>34</v>
      </c>
      <c r="AE10" s="85">
        <v>34</v>
      </c>
      <c r="AF10" s="85">
        <v>33</v>
      </c>
      <c r="AG10" s="85">
        <v>32</v>
      </c>
      <c r="AH10" s="85">
        <v>31</v>
      </c>
      <c r="AI10" s="85">
        <v>31</v>
      </c>
      <c r="AJ10" s="85">
        <v>31</v>
      </c>
      <c r="AK10" s="85">
        <v>28</v>
      </c>
      <c r="AL10" s="85">
        <v>28</v>
      </c>
      <c r="AM10" s="85">
        <v>28</v>
      </c>
      <c r="AN10" s="85">
        <v>28</v>
      </c>
      <c r="AO10" s="85">
        <v>28</v>
      </c>
      <c r="AP10" s="85">
        <v>27</v>
      </c>
      <c r="AQ10" s="85">
        <v>26</v>
      </c>
      <c r="AR10" s="85">
        <v>26</v>
      </c>
      <c r="AS10" s="85">
        <v>26</v>
      </c>
      <c r="AT10" s="85">
        <v>26</v>
      </c>
      <c r="AU10" s="85">
        <v>26</v>
      </c>
      <c r="AV10" s="85">
        <v>26</v>
      </c>
      <c r="AW10" s="85">
        <v>25</v>
      </c>
    </row>
    <row r="11" spans="1:49" x14ac:dyDescent="0.2">
      <c r="A11" s="15" t="s">
        <v>52</v>
      </c>
      <c r="B11" s="45" t="s">
        <v>0</v>
      </c>
      <c r="C11" s="53">
        <v>20</v>
      </c>
      <c r="D11" s="53">
        <v>18</v>
      </c>
      <c r="E11" s="53">
        <v>18</v>
      </c>
      <c r="F11" s="53">
        <v>17</v>
      </c>
      <c r="G11" s="53">
        <v>17</v>
      </c>
      <c r="H11" s="53">
        <v>16</v>
      </c>
      <c r="I11" s="53">
        <v>16</v>
      </c>
      <c r="J11" s="53">
        <v>15</v>
      </c>
      <c r="K11" s="53">
        <v>15</v>
      </c>
      <c r="L11" s="53">
        <v>14</v>
      </c>
      <c r="M11" s="53">
        <v>14</v>
      </c>
      <c r="N11" s="53">
        <v>12</v>
      </c>
      <c r="O11" s="36">
        <v>11</v>
      </c>
      <c r="P11" s="36">
        <v>10</v>
      </c>
      <c r="Q11" s="36">
        <v>10</v>
      </c>
      <c r="R11" s="36">
        <v>10</v>
      </c>
      <c r="S11" s="36">
        <v>10</v>
      </c>
      <c r="T11" s="36">
        <v>10</v>
      </c>
      <c r="U11" s="36">
        <v>10</v>
      </c>
      <c r="V11" s="36">
        <v>10</v>
      </c>
      <c r="W11" s="36">
        <v>10</v>
      </c>
      <c r="X11" s="36">
        <v>9</v>
      </c>
      <c r="Y11" s="85">
        <v>8</v>
      </c>
      <c r="Z11" s="85">
        <v>8</v>
      </c>
      <c r="AA11" s="85">
        <v>8</v>
      </c>
      <c r="AB11" s="85">
        <v>6</v>
      </c>
      <c r="AC11" s="85">
        <v>6</v>
      </c>
      <c r="AD11" s="85">
        <v>6</v>
      </c>
      <c r="AE11" s="85">
        <v>6</v>
      </c>
      <c r="AF11" s="85">
        <v>6</v>
      </c>
      <c r="AG11" s="85">
        <v>6</v>
      </c>
      <c r="AH11" s="85">
        <v>6</v>
      </c>
      <c r="AI11" s="85">
        <v>6</v>
      </c>
      <c r="AJ11" s="85">
        <v>6</v>
      </c>
      <c r="AK11" s="85">
        <v>6</v>
      </c>
      <c r="AL11" s="85">
        <v>6</v>
      </c>
      <c r="AM11" s="85">
        <v>6</v>
      </c>
      <c r="AN11" s="85">
        <v>6</v>
      </c>
      <c r="AO11" s="85">
        <v>6</v>
      </c>
      <c r="AP11" s="85">
        <v>6</v>
      </c>
      <c r="AQ11" s="85">
        <v>6</v>
      </c>
      <c r="AR11" s="85">
        <v>6</v>
      </c>
      <c r="AS11" s="85">
        <v>6</v>
      </c>
      <c r="AT11" s="85">
        <v>6</v>
      </c>
      <c r="AU11" s="85">
        <v>6</v>
      </c>
      <c r="AV11" s="85">
        <v>6</v>
      </c>
      <c r="AW11" s="85">
        <v>5</v>
      </c>
    </row>
    <row r="12" spans="1:49" x14ac:dyDescent="0.2">
      <c r="A12" s="15" t="s">
        <v>109</v>
      </c>
      <c r="B12" s="45" t="s">
        <v>0</v>
      </c>
      <c r="C12" s="53">
        <v>1</v>
      </c>
      <c r="D12" s="53">
        <v>1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85">
        <v>0</v>
      </c>
      <c r="Z12" s="85">
        <v>0</v>
      </c>
      <c r="AA12" s="85">
        <v>0</v>
      </c>
      <c r="AB12" s="85">
        <v>0</v>
      </c>
      <c r="AC12" s="85">
        <v>0</v>
      </c>
      <c r="AD12" s="85">
        <v>0</v>
      </c>
      <c r="AE12" s="85">
        <v>0</v>
      </c>
      <c r="AF12" s="85">
        <v>0</v>
      </c>
      <c r="AG12" s="85">
        <v>0</v>
      </c>
      <c r="AH12" s="85">
        <v>0</v>
      </c>
      <c r="AI12" s="85">
        <v>0</v>
      </c>
      <c r="AJ12" s="85">
        <v>0</v>
      </c>
      <c r="AK12" s="85">
        <v>0</v>
      </c>
      <c r="AL12" s="85">
        <v>0</v>
      </c>
      <c r="AM12" s="85">
        <v>0</v>
      </c>
      <c r="AN12" s="85">
        <v>0</v>
      </c>
      <c r="AO12" s="85">
        <v>0</v>
      </c>
      <c r="AP12" s="85">
        <v>0</v>
      </c>
      <c r="AQ12" s="85">
        <v>0</v>
      </c>
      <c r="AR12" s="85">
        <v>0</v>
      </c>
      <c r="AS12" s="85">
        <v>0</v>
      </c>
      <c r="AT12" s="85">
        <v>0</v>
      </c>
      <c r="AU12" s="85">
        <v>0</v>
      </c>
      <c r="AV12" s="85">
        <v>0</v>
      </c>
      <c r="AW12" s="85">
        <v>0</v>
      </c>
    </row>
    <row r="13" spans="1:49" x14ac:dyDescent="0.2">
      <c r="A13" s="15" t="s">
        <v>50</v>
      </c>
      <c r="B13" s="45" t="s">
        <v>0</v>
      </c>
      <c r="C13" s="53">
        <v>2</v>
      </c>
      <c r="D13" s="53">
        <v>2</v>
      </c>
      <c r="E13" s="53">
        <v>2</v>
      </c>
      <c r="F13" s="53">
        <v>2</v>
      </c>
      <c r="G13" s="53">
        <v>1</v>
      </c>
      <c r="H13" s="53">
        <v>1</v>
      </c>
      <c r="I13" s="53">
        <v>1</v>
      </c>
      <c r="J13" s="53">
        <v>2</v>
      </c>
      <c r="K13" s="53">
        <v>3</v>
      </c>
      <c r="L13" s="53">
        <v>2</v>
      </c>
      <c r="M13" s="53">
        <v>2</v>
      </c>
      <c r="N13" s="53">
        <v>2</v>
      </c>
      <c r="O13" s="36">
        <v>2</v>
      </c>
      <c r="P13" s="36">
        <v>2</v>
      </c>
      <c r="Q13" s="36">
        <v>3</v>
      </c>
      <c r="R13" s="36">
        <v>3</v>
      </c>
      <c r="S13" s="36">
        <v>3</v>
      </c>
      <c r="T13" s="36">
        <v>3</v>
      </c>
      <c r="U13" s="36">
        <v>3</v>
      </c>
      <c r="V13" s="36">
        <v>3</v>
      </c>
      <c r="W13" s="36">
        <v>3</v>
      </c>
      <c r="X13" s="36">
        <v>22</v>
      </c>
      <c r="Y13" s="85">
        <v>22</v>
      </c>
      <c r="Z13" s="85">
        <v>38</v>
      </c>
      <c r="AA13" s="85">
        <v>114</v>
      </c>
      <c r="AB13" s="85">
        <v>117</v>
      </c>
      <c r="AC13" s="85">
        <v>118</v>
      </c>
      <c r="AD13" s="85">
        <v>118</v>
      </c>
      <c r="AE13" s="85">
        <v>118</v>
      </c>
      <c r="AF13" s="85">
        <v>118</v>
      </c>
      <c r="AG13" s="85">
        <v>118</v>
      </c>
      <c r="AH13" s="85">
        <v>133</v>
      </c>
      <c r="AI13" s="85">
        <v>150</v>
      </c>
      <c r="AJ13" s="85">
        <v>152</v>
      </c>
      <c r="AK13" s="85">
        <v>152</v>
      </c>
      <c r="AL13" s="85">
        <v>152</v>
      </c>
      <c r="AM13" s="85">
        <v>152</v>
      </c>
      <c r="AN13" s="85">
        <v>152</v>
      </c>
      <c r="AO13" s="85">
        <v>150</v>
      </c>
      <c r="AP13" s="85">
        <v>150</v>
      </c>
      <c r="AQ13" s="85">
        <v>150</v>
      </c>
      <c r="AR13" s="85">
        <v>150</v>
      </c>
      <c r="AS13" s="85">
        <v>151</v>
      </c>
      <c r="AT13" s="85">
        <v>151</v>
      </c>
      <c r="AU13" s="85">
        <v>150</v>
      </c>
      <c r="AV13" s="85">
        <v>150</v>
      </c>
      <c r="AW13" s="85">
        <v>150</v>
      </c>
    </row>
    <row r="14" spans="1:49" x14ac:dyDescent="0.2">
      <c r="A14" s="26" t="s">
        <v>4</v>
      </c>
      <c r="B14" s="44" t="s">
        <v>0</v>
      </c>
      <c r="C14" s="52">
        <f>SUM(C15:C18)</f>
        <v>311</v>
      </c>
      <c r="D14" s="52">
        <f>SUM(D15:D18)</f>
        <v>302</v>
      </c>
      <c r="E14" s="52">
        <f>SUM(E15:E18)</f>
        <v>268</v>
      </c>
      <c r="F14" s="52">
        <f t="shared" ref="F14:W14" si="4">SUM(F15:F18)</f>
        <v>267</v>
      </c>
      <c r="G14" s="52">
        <f t="shared" si="4"/>
        <v>265</v>
      </c>
      <c r="H14" s="52">
        <f t="shared" si="4"/>
        <v>264</v>
      </c>
      <c r="I14" s="52">
        <f t="shared" si="4"/>
        <v>255</v>
      </c>
      <c r="J14" s="52">
        <f t="shared" si="4"/>
        <v>254</v>
      </c>
      <c r="K14" s="52">
        <f t="shared" si="4"/>
        <v>256</v>
      </c>
      <c r="L14" s="52">
        <f t="shared" si="4"/>
        <v>257</v>
      </c>
      <c r="M14" s="52">
        <f t="shared" si="4"/>
        <v>261</v>
      </c>
      <c r="N14" s="52">
        <f t="shared" si="4"/>
        <v>259</v>
      </c>
      <c r="O14" s="52">
        <f t="shared" si="4"/>
        <v>255</v>
      </c>
      <c r="P14" s="52">
        <f t="shared" si="4"/>
        <v>251</v>
      </c>
      <c r="Q14" s="52">
        <f t="shared" si="4"/>
        <v>262</v>
      </c>
      <c r="R14" s="52">
        <f t="shared" si="4"/>
        <v>264</v>
      </c>
      <c r="S14" s="52">
        <f t="shared" si="4"/>
        <v>272</v>
      </c>
      <c r="T14" s="52">
        <f t="shared" si="4"/>
        <v>272</v>
      </c>
      <c r="U14" s="52">
        <f t="shared" si="4"/>
        <v>277</v>
      </c>
      <c r="V14" s="52">
        <f t="shared" si="4"/>
        <v>276</v>
      </c>
      <c r="W14" s="52">
        <f t="shared" si="4"/>
        <v>277</v>
      </c>
      <c r="X14" s="52">
        <v>275</v>
      </c>
      <c r="Y14" s="84">
        <v>277</v>
      </c>
      <c r="Z14" s="84">
        <v>277</v>
      </c>
      <c r="AA14" s="84">
        <v>239</v>
      </c>
      <c r="AB14" s="84">
        <v>245</v>
      </c>
      <c r="AC14" s="84">
        <v>245</v>
      </c>
      <c r="AD14" s="84">
        <v>243</v>
      </c>
      <c r="AE14" s="84">
        <v>246</v>
      </c>
      <c r="AF14" s="84">
        <v>244</v>
      </c>
      <c r="AG14" s="84">
        <v>246</v>
      </c>
      <c r="AH14" s="84">
        <v>237</v>
      </c>
      <c r="AI14" s="84">
        <v>230</v>
      </c>
      <c r="AJ14" s="84">
        <v>231</v>
      </c>
      <c r="AK14" s="84">
        <v>230</v>
      </c>
      <c r="AL14" s="84">
        <v>231</v>
      </c>
      <c r="AM14" s="84">
        <v>231</v>
      </c>
      <c r="AN14" s="84">
        <v>230</v>
      </c>
      <c r="AO14" s="84">
        <v>227</v>
      </c>
      <c r="AP14" s="84">
        <v>228</v>
      </c>
      <c r="AQ14" s="84">
        <v>228</v>
      </c>
      <c r="AR14" s="84">
        <v>227</v>
      </c>
      <c r="AS14" s="84">
        <v>227</v>
      </c>
      <c r="AT14" s="84">
        <v>230</v>
      </c>
      <c r="AU14" s="84">
        <v>231</v>
      </c>
      <c r="AV14" s="84">
        <v>236</v>
      </c>
      <c r="AW14" s="84">
        <v>240</v>
      </c>
    </row>
    <row r="15" spans="1:49" x14ac:dyDescent="0.2">
      <c r="A15" s="15" t="s">
        <v>51</v>
      </c>
      <c r="B15" s="45" t="s">
        <v>0</v>
      </c>
      <c r="C15" s="53">
        <v>5</v>
      </c>
      <c r="D15" s="53">
        <v>5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0</v>
      </c>
      <c r="Q15" s="53">
        <v>0</v>
      </c>
      <c r="R15" s="53">
        <v>0</v>
      </c>
      <c r="S15" s="53">
        <v>0</v>
      </c>
      <c r="T15" s="53">
        <v>0</v>
      </c>
      <c r="U15" s="53">
        <v>0</v>
      </c>
      <c r="V15" s="53">
        <v>0</v>
      </c>
      <c r="W15" s="53">
        <v>0</v>
      </c>
      <c r="X15" s="53">
        <v>0</v>
      </c>
      <c r="Y15" s="85">
        <v>0</v>
      </c>
      <c r="Z15" s="85">
        <v>0</v>
      </c>
      <c r="AA15" s="85">
        <v>0</v>
      </c>
      <c r="AB15" s="85">
        <v>0</v>
      </c>
      <c r="AC15" s="85">
        <v>0</v>
      </c>
      <c r="AD15" s="85">
        <v>0</v>
      </c>
      <c r="AE15" s="85">
        <v>0</v>
      </c>
      <c r="AF15" s="85">
        <v>0</v>
      </c>
      <c r="AG15" s="85">
        <v>0</v>
      </c>
      <c r="AH15" s="85">
        <v>0</v>
      </c>
      <c r="AI15" s="85">
        <v>0</v>
      </c>
      <c r="AJ15" s="85">
        <v>0</v>
      </c>
      <c r="AK15" s="85">
        <v>0</v>
      </c>
      <c r="AL15" s="85">
        <v>0</v>
      </c>
      <c r="AM15" s="85">
        <v>0</v>
      </c>
      <c r="AN15" s="85">
        <v>0</v>
      </c>
      <c r="AO15" s="85">
        <v>0</v>
      </c>
      <c r="AP15" s="85">
        <v>0</v>
      </c>
      <c r="AQ15" s="85">
        <v>0</v>
      </c>
      <c r="AR15" s="85">
        <v>0</v>
      </c>
      <c r="AS15" s="85">
        <v>0</v>
      </c>
      <c r="AT15" s="85">
        <v>0</v>
      </c>
      <c r="AU15" s="85">
        <v>0</v>
      </c>
      <c r="AV15" s="85">
        <v>0</v>
      </c>
      <c r="AW15" s="85">
        <v>0</v>
      </c>
    </row>
    <row r="16" spans="1:49" x14ac:dyDescent="0.2">
      <c r="A16" s="15" t="s">
        <v>112</v>
      </c>
      <c r="B16" s="45" t="s">
        <v>0</v>
      </c>
      <c r="C16" s="53">
        <v>2</v>
      </c>
      <c r="D16" s="53">
        <v>2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3">
        <v>0</v>
      </c>
      <c r="W16" s="53">
        <v>0</v>
      </c>
      <c r="X16" s="53">
        <v>0</v>
      </c>
      <c r="Y16" s="85">
        <v>0</v>
      </c>
      <c r="Z16" s="85">
        <v>0</v>
      </c>
      <c r="AA16" s="85">
        <v>0</v>
      </c>
      <c r="AB16" s="85">
        <v>0</v>
      </c>
      <c r="AC16" s="85">
        <v>0</v>
      </c>
      <c r="AD16" s="85">
        <v>0</v>
      </c>
      <c r="AE16" s="85">
        <v>0</v>
      </c>
      <c r="AF16" s="85">
        <v>0</v>
      </c>
      <c r="AG16" s="85">
        <v>0</v>
      </c>
      <c r="AH16" s="85">
        <v>0</v>
      </c>
      <c r="AI16" s="85">
        <v>0</v>
      </c>
      <c r="AJ16" s="85">
        <v>0</v>
      </c>
      <c r="AK16" s="85">
        <v>0</v>
      </c>
      <c r="AL16" s="85">
        <v>0</v>
      </c>
      <c r="AM16" s="85">
        <v>0</v>
      </c>
      <c r="AN16" s="85">
        <v>0</v>
      </c>
      <c r="AO16" s="85">
        <v>0</v>
      </c>
      <c r="AP16" s="85">
        <v>0</v>
      </c>
      <c r="AQ16" s="85">
        <v>0</v>
      </c>
      <c r="AR16" s="85">
        <v>0</v>
      </c>
      <c r="AS16" s="85">
        <v>0</v>
      </c>
      <c r="AT16" s="85">
        <v>0</v>
      </c>
      <c r="AU16" s="85">
        <v>0</v>
      </c>
      <c r="AV16" s="85">
        <v>0</v>
      </c>
      <c r="AW16" s="85">
        <v>0</v>
      </c>
    </row>
    <row r="17" spans="1:50" x14ac:dyDescent="0.2">
      <c r="A17" s="15" t="s">
        <v>52</v>
      </c>
      <c r="B17" s="45" t="s">
        <v>0</v>
      </c>
      <c r="C17" s="53">
        <v>6</v>
      </c>
      <c r="D17" s="53">
        <v>5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0</v>
      </c>
      <c r="Y17" s="85">
        <v>0</v>
      </c>
      <c r="Z17" s="85">
        <v>0</v>
      </c>
      <c r="AA17" s="85">
        <v>0</v>
      </c>
      <c r="AB17" s="85">
        <v>0</v>
      </c>
      <c r="AC17" s="85">
        <v>0</v>
      </c>
      <c r="AD17" s="85">
        <v>0</v>
      </c>
      <c r="AE17" s="85">
        <v>0</v>
      </c>
      <c r="AF17" s="85">
        <v>0</v>
      </c>
      <c r="AG17" s="85">
        <v>0</v>
      </c>
      <c r="AH17" s="85">
        <v>0</v>
      </c>
      <c r="AI17" s="85">
        <v>0</v>
      </c>
      <c r="AJ17" s="85">
        <v>0</v>
      </c>
      <c r="AK17" s="85">
        <v>0</v>
      </c>
      <c r="AL17" s="85">
        <v>0</v>
      </c>
      <c r="AM17" s="85">
        <v>0</v>
      </c>
      <c r="AN17" s="85">
        <v>0</v>
      </c>
      <c r="AO17" s="85">
        <v>0</v>
      </c>
      <c r="AP17" s="85">
        <v>0</v>
      </c>
      <c r="AQ17" s="85">
        <v>0</v>
      </c>
      <c r="AR17" s="85">
        <v>0</v>
      </c>
      <c r="AS17" s="85">
        <v>0</v>
      </c>
      <c r="AT17" s="85">
        <v>0</v>
      </c>
      <c r="AU17" s="85">
        <v>0</v>
      </c>
      <c r="AV17" s="85">
        <v>0</v>
      </c>
      <c r="AW17" s="85">
        <v>0</v>
      </c>
    </row>
    <row r="18" spans="1:50" x14ac:dyDescent="0.2">
      <c r="A18" s="15" t="s">
        <v>50</v>
      </c>
      <c r="B18" s="45" t="s">
        <v>0</v>
      </c>
      <c r="C18" s="53">
        <v>298</v>
      </c>
      <c r="D18" s="53">
        <v>290</v>
      </c>
      <c r="E18" s="53">
        <v>268</v>
      </c>
      <c r="F18" s="53">
        <v>267</v>
      </c>
      <c r="G18" s="53">
        <v>265</v>
      </c>
      <c r="H18" s="53">
        <v>264</v>
      </c>
      <c r="I18" s="53">
        <v>255</v>
      </c>
      <c r="J18" s="53">
        <v>254</v>
      </c>
      <c r="K18" s="53">
        <v>256</v>
      </c>
      <c r="L18" s="53">
        <v>257</v>
      </c>
      <c r="M18" s="53">
        <v>261</v>
      </c>
      <c r="N18" s="53">
        <v>259</v>
      </c>
      <c r="O18" s="36">
        <v>255</v>
      </c>
      <c r="P18" s="36">
        <v>251</v>
      </c>
      <c r="Q18" s="36">
        <v>262</v>
      </c>
      <c r="R18" s="36">
        <v>264</v>
      </c>
      <c r="S18" s="36">
        <v>272</v>
      </c>
      <c r="T18" s="36">
        <v>272</v>
      </c>
      <c r="U18" s="36">
        <v>277</v>
      </c>
      <c r="V18" s="36">
        <v>276</v>
      </c>
      <c r="W18" s="36">
        <v>277</v>
      </c>
      <c r="X18" s="36">
        <v>275</v>
      </c>
      <c r="Y18" s="85">
        <v>277</v>
      </c>
      <c r="Z18" s="85">
        <v>277</v>
      </c>
      <c r="AA18" s="85">
        <v>239</v>
      </c>
      <c r="AB18" s="85">
        <v>245</v>
      </c>
      <c r="AC18" s="85">
        <v>245</v>
      </c>
      <c r="AD18" s="85">
        <v>243</v>
      </c>
      <c r="AE18" s="85">
        <v>246</v>
      </c>
      <c r="AF18" s="85">
        <v>244</v>
      </c>
      <c r="AG18" s="85">
        <v>246</v>
      </c>
      <c r="AH18" s="85">
        <v>237</v>
      </c>
      <c r="AI18" s="85">
        <v>230</v>
      </c>
      <c r="AJ18" s="85">
        <v>231</v>
      </c>
      <c r="AK18" s="85">
        <v>230</v>
      </c>
      <c r="AL18" s="85">
        <v>231</v>
      </c>
      <c r="AM18" s="85">
        <v>231</v>
      </c>
      <c r="AN18" s="85">
        <v>230</v>
      </c>
      <c r="AO18" s="85">
        <v>227</v>
      </c>
      <c r="AP18" s="85">
        <v>228</v>
      </c>
      <c r="AQ18" s="85">
        <v>228</v>
      </c>
      <c r="AR18" s="85">
        <v>227</v>
      </c>
      <c r="AS18" s="85">
        <v>227</v>
      </c>
      <c r="AT18" s="85">
        <v>230</v>
      </c>
      <c r="AU18" s="85">
        <v>231</v>
      </c>
      <c r="AV18" s="85">
        <v>236</v>
      </c>
      <c r="AW18" s="85">
        <v>240</v>
      </c>
    </row>
    <row r="19" spans="1:50" x14ac:dyDescent="0.2">
      <c r="A19" s="26" t="s">
        <v>6</v>
      </c>
      <c r="B19" s="44" t="s">
        <v>0</v>
      </c>
      <c r="C19" s="52">
        <f t="shared" ref="C19:H19" si="5">SUM(C20:C23)</f>
        <v>18</v>
      </c>
      <c r="D19" s="52">
        <f t="shared" si="5"/>
        <v>16</v>
      </c>
      <c r="E19" s="52">
        <f t="shared" si="5"/>
        <v>13</v>
      </c>
      <c r="F19" s="52">
        <f t="shared" si="5"/>
        <v>11</v>
      </c>
      <c r="G19" s="52">
        <f t="shared" si="5"/>
        <v>10</v>
      </c>
      <c r="H19" s="52">
        <f t="shared" si="5"/>
        <v>11</v>
      </c>
      <c r="I19" s="52">
        <f t="shared" ref="I19:W19" si="6">I23</f>
        <v>11</v>
      </c>
      <c r="J19" s="52">
        <f t="shared" si="6"/>
        <v>10</v>
      </c>
      <c r="K19" s="52">
        <f t="shared" si="6"/>
        <v>10</v>
      </c>
      <c r="L19" s="52">
        <f t="shared" si="6"/>
        <v>10</v>
      </c>
      <c r="M19" s="52">
        <f t="shared" si="6"/>
        <v>10</v>
      </c>
      <c r="N19" s="52">
        <f t="shared" si="6"/>
        <v>9</v>
      </c>
      <c r="O19" s="35">
        <f t="shared" si="6"/>
        <v>9</v>
      </c>
      <c r="P19" s="35">
        <f t="shared" si="6"/>
        <v>9</v>
      </c>
      <c r="Q19" s="35">
        <f t="shared" si="6"/>
        <v>9</v>
      </c>
      <c r="R19" s="35">
        <f t="shared" si="6"/>
        <v>9</v>
      </c>
      <c r="S19" s="35">
        <f t="shared" si="6"/>
        <v>9</v>
      </c>
      <c r="T19" s="35">
        <f t="shared" si="6"/>
        <v>9</v>
      </c>
      <c r="U19" s="35">
        <f t="shared" si="6"/>
        <v>9</v>
      </c>
      <c r="V19" s="35">
        <f t="shared" si="6"/>
        <v>10</v>
      </c>
      <c r="W19" s="35">
        <f t="shared" si="6"/>
        <v>11</v>
      </c>
      <c r="X19" s="35">
        <v>11</v>
      </c>
      <c r="Y19" s="84">
        <v>11</v>
      </c>
      <c r="Z19" s="84">
        <v>10</v>
      </c>
      <c r="AA19" s="84">
        <v>9</v>
      </c>
      <c r="AB19" s="84">
        <v>9</v>
      </c>
      <c r="AC19" s="84">
        <v>9</v>
      </c>
      <c r="AD19" s="84">
        <v>9</v>
      </c>
      <c r="AE19" s="84">
        <v>9</v>
      </c>
      <c r="AF19" s="84">
        <v>9</v>
      </c>
      <c r="AG19" s="84">
        <v>9</v>
      </c>
      <c r="AH19" s="84">
        <v>8</v>
      </c>
      <c r="AI19" s="84">
        <v>8</v>
      </c>
      <c r="AJ19" s="84">
        <v>8</v>
      </c>
      <c r="AK19" s="84">
        <v>8</v>
      </c>
      <c r="AL19" s="84">
        <v>8</v>
      </c>
      <c r="AM19" s="84">
        <v>8</v>
      </c>
      <c r="AN19" s="84">
        <v>8</v>
      </c>
      <c r="AO19" s="84">
        <v>8</v>
      </c>
      <c r="AP19" s="84">
        <v>8</v>
      </c>
      <c r="AQ19" s="84">
        <v>8</v>
      </c>
      <c r="AR19" s="84">
        <v>8</v>
      </c>
      <c r="AS19" s="84">
        <v>8</v>
      </c>
      <c r="AT19" s="84">
        <v>8</v>
      </c>
      <c r="AU19" s="84">
        <v>8</v>
      </c>
      <c r="AV19" s="84">
        <v>8</v>
      </c>
      <c r="AW19" s="84">
        <v>8</v>
      </c>
    </row>
    <row r="20" spans="1:50" x14ac:dyDescent="0.2">
      <c r="A20" s="15" t="s">
        <v>51</v>
      </c>
      <c r="B20" s="45" t="s">
        <v>0</v>
      </c>
      <c r="C20" s="53">
        <v>3</v>
      </c>
      <c r="D20" s="53">
        <v>3</v>
      </c>
      <c r="E20" s="53">
        <v>2</v>
      </c>
      <c r="F20" s="53">
        <v>1</v>
      </c>
      <c r="G20" s="53">
        <v>1</v>
      </c>
      <c r="H20" s="53">
        <v>1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  <c r="V20" s="36">
        <v>0</v>
      </c>
      <c r="W20" s="36">
        <v>0</v>
      </c>
      <c r="X20" s="36">
        <v>0</v>
      </c>
      <c r="Y20" s="85">
        <v>0</v>
      </c>
      <c r="Z20" s="85">
        <v>0</v>
      </c>
      <c r="AA20" s="85">
        <v>0</v>
      </c>
      <c r="AB20" s="85">
        <v>0</v>
      </c>
      <c r="AC20" s="85">
        <v>0</v>
      </c>
      <c r="AD20" s="85">
        <v>0</v>
      </c>
      <c r="AE20" s="85">
        <v>0</v>
      </c>
      <c r="AF20" s="85">
        <v>0</v>
      </c>
      <c r="AG20" s="85">
        <v>0</v>
      </c>
      <c r="AH20" s="85">
        <v>0</v>
      </c>
      <c r="AI20" s="85">
        <v>0</v>
      </c>
      <c r="AJ20" s="85">
        <v>0</v>
      </c>
      <c r="AK20" s="85">
        <v>0</v>
      </c>
      <c r="AL20" s="85">
        <v>0</v>
      </c>
      <c r="AM20" s="85">
        <v>0</v>
      </c>
      <c r="AN20" s="85">
        <v>0</v>
      </c>
      <c r="AO20" s="85">
        <v>0</v>
      </c>
      <c r="AP20" s="85">
        <v>0</v>
      </c>
      <c r="AQ20" s="85">
        <v>0</v>
      </c>
      <c r="AR20" s="85">
        <v>0</v>
      </c>
      <c r="AS20" s="85">
        <v>0</v>
      </c>
      <c r="AT20" s="85">
        <v>0</v>
      </c>
      <c r="AU20" s="85">
        <v>0</v>
      </c>
      <c r="AV20" s="85">
        <v>0</v>
      </c>
      <c r="AW20" s="85">
        <v>0</v>
      </c>
    </row>
    <row r="21" spans="1:50" x14ac:dyDescent="0.2">
      <c r="A21" s="15" t="s">
        <v>52</v>
      </c>
      <c r="B21" s="45" t="s">
        <v>0</v>
      </c>
      <c r="C21" s="53">
        <v>5</v>
      </c>
      <c r="D21" s="53">
        <v>4</v>
      </c>
      <c r="E21" s="53">
        <v>2</v>
      </c>
      <c r="F21" s="53">
        <v>2</v>
      </c>
      <c r="G21" s="53">
        <v>2</v>
      </c>
      <c r="H21" s="53">
        <v>1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  <c r="V21" s="36">
        <v>0</v>
      </c>
      <c r="W21" s="36">
        <v>0</v>
      </c>
      <c r="X21" s="36">
        <v>0</v>
      </c>
      <c r="Y21" s="85">
        <v>0</v>
      </c>
      <c r="Z21" s="85">
        <v>0</v>
      </c>
      <c r="AA21" s="85">
        <v>0</v>
      </c>
      <c r="AB21" s="85">
        <v>0</v>
      </c>
      <c r="AC21" s="85">
        <v>0</v>
      </c>
      <c r="AD21" s="85">
        <v>0</v>
      </c>
      <c r="AE21" s="85">
        <v>0</v>
      </c>
      <c r="AF21" s="85">
        <v>0</v>
      </c>
      <c r="AG21" s="85">
        <v>0</v>
      </c>
      <c r="AH21" s="85">
        <v>0</v>
      </c>
      <c r="AI21" s="85">
        <v>0</v>
      </c>
      <c r="AJ21" s="85">
        <v>0</v>
      </c>
      <c r="AK21" s="85">
        <v>0</v>
      </c>
      <c r="AL21" s="85">
        <v>0</v>
      </c>
      <c r="AM21" s="85">
        <v>0</v>
      </c>
      <c r="AN21" s="85">
        <v>0</v>
      </c>
      <c r="AO21" s="85">
        <v>0</v>
      </c>
      <c r="AP21" s="85">
        <v>0</v>
      </c>
      <c r="AQ21" s="85">
        <v>0</v>
      </c>
      <c r="AR21" s="85">
        <v>0</v>
      </c>
      <c r="AS21" s="85">
        <v>0</v>
      </c>
      <c r="AT21" s="85">
        <v>0</v>
      </c>
      <c r="AU21" s="85">
        <v>0</v>
      </c>
      <c r="AV21" s="85">
        <v>0</v>
      </c>
      <c r="AW21" s="85">
        <v>0</v>
      </c>
    </row>
    <row r="22" spans="1:50" x14ac:dyDescent="0.2">
      <c r="A22" s="15" t="s">
        <v>109</v>
      </c>
      <c r="B22" s="45" t="s">
        <v>0</v>
      </c>
      <c r="C22" s="53">
        <v>1</v>
      </c>
      <c r="D22" s="53">
        <v>1</v>
      </c>
      <c r="E22" s="53">
        <v>1</v>
      </c>
      <c r="F22" s="53">
        <v>1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3">
        <v>0</v>
      </c>
      <c r="R22" s="53">
        <v>0</v>
      </c>
      <c r="S22" s="53">
        <v>0</v>
      </c>
      <c r="T22" s="53">
        <v>0</v>
      </c>
      <c r="U22" s="53">
        <v>0</v>
      </c>
      <c r="V22" s="53">
        <v>0</v>
      </c>
      <c r="W22" s="53">
        <v>0</v>
      </c>
      <c r="X22" s="53">
        <v>0</v>
      </c>
      <c r="Y22" s="85">
        <v>0</v>
      </c>
      <c r="Z22" s="85">
        <v>0</v>
      </c>
      <c r="AA22" s="85">
        <v>0</v>
      </c>
      <c r="AB22" s="85">
        <v>0</v>
      </c>
      <c r="AC22" s="85">
        <v>0</v>
      </c>
      <c r="AD22" s="85">
        <v>0</v>
      </c>
      <c r="AE22" s="85">
        <v>0</v>
      </c>
      <c r="AF22" s="85">
        <v>0</v>
      </c>
      <c r="AG22" s="85">
        <v>0</v>
      </c>
      <c r="AH22" s="85">
        <v>0</v>
      </c>
      <c r="AI22" s="85">
        <v>0</v>
      </c>
      <c r="AJ22" s="85">
        <v>0</v>
      </c>
      <c r="AK22" s="85">
        <v>0</v>
      </c>
      <c r="AL22" s="85">
        <v>0</v>
      </c>
      <c r="AM22" s="85">
        <v>0</v>
      </c>
      <c r="AN22" s="85">
        <v>0</v>
      </c>
      <c r="AO22" s="85">
        <v>0</v>
      </c>
      <c r="AP22" s="85">
        <v>0</v>
      </c>
      <c r="AQ22" s="85">
        <v>0</v>
      </c>
      <c r="AR22" s="85">
        <v>0</v>
      </c>
      <c r="AS22" s="85">
        <v>0</v>
      </c>
      <c r="AT22" s="85">
        <v>0</v>
      </c>
      <c r="AU22" s="85">
        <v>0</v>
      </c>
      <c r="AV22" s="85">
        <v>0</v>
      </c>
      <c r="AW22" s="85">
        <v>0</v>
      </c>
    </row>
    <row r="23" spans="1:50" x14ac:dyDescent="0.2">
      <c r="A23" s="15" t="s">
        <v>50</v>
      </c>
      <c r="B23" s="45" t="s">
        <v>0</v>
      </c>
      <c r="C23" s="53">
        <v>9</v>
      </c>
      <c r="D23" s="53">
        <v>8</v>
      </c>
      <c r="E23" s="53">
        <v>8</v>
      </c>
      <c r="F23" s="53">
        <v>7</v>
      </c>
      <c r="G23" s="53">
        <v>7</v>
      </c>
      <c r="H23" s="53">
        <v>9</v>
      </c>
      <c r="I23" s="53">
        <v>11</v>
      </c>
      <c r="J23" s="53">
        <v>10</v>
      </c>
      <c r="K23" s="53">
        <v>10</v>
      </c>
      <c r="L23" s="53">
        <v>10</v>
      </c>
      <c r="M23" s="53">
        <v>10</v>
      </c>
      <c r="N23" s="53">
        <v>9</v>
      </c>
      <c r="O23" s="36">
        <v>9</v>
      </c>
      <c r="P23" s="36">
        <v>9</v>
      </c>
      <c r="Q23" s="36">
        <v>9</v>
      </c>
      <c r="R23" s="36">
        <v>9</v>
      </c>
      <c r="S23" s="36">
        <v>9</v>
      </c>
      <c r="T23" s="36">
        <v>9</v>
      </c>
      <c r="U23" s="36">
        <v>9</v>
      </c>
      <c r="V23" s="36">
        <v>10</v>
      </c>
      <c r="W23" s="36">
        <v>11</v>
      </c>
      <c r="X23" s="36">
        <v>11</v>
      </c>
      <c r="Y23" s="85">
        <v>11</v>
      </c>
      <c r="Z23" s="85">
        <v>10</v>
      </c>
      <c r="AA23" s="85">
        <v>9</v>
      </c>
      <c r="AB23" s="85">
        <v>9</v>
      </c>
      <c r="AC23" s="85">
        <v>9</v>
      </c>
      <c r="AD23" s="85">
        <v>9</v>
      </c>
      <c r="AE23" s="85">
        <v>9</v>
      </c>
      <c r="AF23" s="85">
        <v>9</v>
      </c>
      <c r="AG23" s="85">
        <v>9</v>
      </c>
      <c r="AH23" s="85">
        <v>8</v>
      </c>
      <c r="AI23" s="85">
        <v>8</v>
      </c>
      <c r="AJ23" s="85">
        <v>8</v>
      </c>
      <c r="AK23" s="85">
        <v>8</v>
      </c>
      <c r="AL23" s="85">
        <v>8</v>
      </c>
      <c r="AM23" s="85">
        <v>8</v>
      </c>
      <c r="AN23" s="85">
        <v>8</v>
      </c>
      <c r="AO23" s="85">
        <v>8</v>
      </c>
      <c r="AP23" s="85">
        <v>8</v>
      </c>
      <c r="AQ23" s="85">
        <v>8</v>
      </c>
      <c r="AR23" s="85">
        <v>8</v>
      </c>
      <c r="AS23" s="85">
        <v>8</v>
      </c>
      <c r="AT23" s="85">
        <v>8</v>
      </c>
      <c r="AU23" s="85">
        <v>8</v>
      </c>
      <c r="AV23" s="85">
        <v>8</v>
      </c>
      <c r="AW23" s="85">
        <v>8</v>
      </c>
    </row>
    <row r="24" spans="1:50" x14ac:dyDescent="0.2">
      <c r="A24" s="26" t="s">
        <v>5</v>
      </c>
      <c r="B24" s="44" t="s">
        <v>0</v>
      </c>
      <c r="C24" s="52">
        <f t="shared" ref="C24:W24" si="7">C25</f>
        <v>0</v>
      </c>
      <c r="D24" s="52">
        <f t="shared" si="7"/>
        <v>1</v>
      </c>
      <c r="E24" s="52">
        <f t="shared" si="7"/>
        <v>4</v>
      </c>
      <c r="F24" s="52">
        <f t="shared" si="7"/>
        <v>7</v>
      </c>
      <c r="G24" s="52">
        <f t="shared" si="7"/>
        <v>12</v>
      </c>
      <c r="H24" s="52">
        <f t="shared" si="7"/>
        <v>15</v>
      </c>
      <c r="I24" s="52">
        <f t="shared" si="7"/>
        <v>20</v>
      </c>
      <c r="J24" s="52">
        <f t="shared" si="7"/>
        <v>21</v>
      </c>
      <c r="K24" s="52">
        <f t="shared" si="7"/>
        <v>26</v>
      </c>
      <c r="L24" s="52">
        <f t="shared" si="7"/>
        <v>34</v>
      </c>
      <c r="M24" s="52">
        <f t="shared" si="7"/>
        <v>41</v>
      </c>
      <c r="N24" s="52">
        <f t="shared" si="7"/>
        <v>58</v>
      </c>
      <c r="O24" s="35">
        <f t="shared" si="7"/>
        <v>76</v>
      </c>
      <c r="P24" s="35">
        <f t="shared" si="7"/>
        <v>94</v>
      </c>
      <c r="Q24" s="35">
        <f t="shared" si="7"/>
        <v>125</v>
      </c>
      <c r="R24" s="35">
        <f t="shared" si="7"/>
        <v>126</v>
      </c>
      <c r="S24" s="35">
        <f t="shared" si="7"/>
        <v>129</v>
      </c>
      <c r="T24" s="35">
        <f t="shared" si="7"/>
        <v>129</v>
      </c>
      <c r="U24" s="35">
        <f t="shared" si="7"/>
        <v>131</v>
      </c>
      <c r="V24" s="35">
        <f t="shared" si="7"/>
        <v>117</v>
      </c>
      <c r="W24" s="35">
        <f t="shared" si="7"/>
        <v>117</v>
      </c>
      <c r="X24" s="35">
        <v>107</v>
      </c>
      <c r="Y24" s="84">
        <v>110</v>
      </c>
      <c r="Z24" s="84">
        <v>108</v>
      </c>
      <c r="AA24" s="84">
        <v>88</v>
      </c>
      <c r="AB24" s="84">
        <v>88</v>
      </c>
      <c r="AC24" s="84">
        <v>88</v>
      </c>
      <c r="AD24" s="84">
        <v>88</v>
      </c>
      <c r="AE24" s="84">
        <v>87</v>
      </c>
      <c r="AF24" s="84">
        <v>86</v>
      </c>
      <c r="AG24" s="84">
        <v>88</v>
      </c>
      <c r="AH24" s="84">
        <v>87</v>
      </c>
      <c r="AI24" s="84">
        <v>72</v>
      </c>
      <c r="AJ24" s="84">
        <v>75</v>
      </c>
      <c r="AK24" s="84">
        <v>79</v>
      </c>
      <c r="AL24" s="84">
        <v>81</v>
      </c>
      <c r="AM24" s="84">
        <v>85</v>
      </c>
      <c r="AN24" s="84">
        <v>82</v>
      </c>
      <c r="AO24" s="84">
        <v>85</v>
      </c>
      <c r="AP24" s="84">
        <v>89</v>
      </c>
      <c r="AQ24" s="84">
        <v>95</v>
      </c>
      <c r="AR24" s="84">
        <v>94</v>
      </c>
      <c r="AS24" s="84">
        <v>95</v>
      </c>
      <c r="AT24" s="84">
        <v>96</v>
      </c>
      <c r="AU24" s="84">
        <v>99</v>
      </c>
      <c r="AV24" s="84">
        <v>101</v>
      </c>
      <c r="AW24" s="84">
        <v>101</v>
      </c>
    </row>
    <row r="25" spans="1:50" x14ac:dyDescent="0.2">
      <c r="A25" s="15" t="s">
        <v>50</v>
      </c>
      <c r="B25" s="45" t="s">
        <v>0</v>
      </c>
      <c r="C25" s="53">
        <v>0</v>
      </c>
      <c r="D25" s="53">
        <v>1</v>
      </c>
      <c r="E25" s="53">
        <v>4</v>
      </c>
      <c r="F25" s="53">
        <v>7</v>
      </c>
      <c r="G25" s="53">
        <v>12</v>
      </c>
      <c r="H25" s="53">
        <v>15</v>
      </c>
      <c r="I25" s="53">
        <v>20</v>
      </c>
      <c r="J25" s="53">
        <v>21</v>
      </c>
      <c r="K25" s="53">
        <v>26</v>
      </c>
      <c r="L25" s="53">
        <v>34</v>
      </c>
      <c r="M25" s="53">
        <v>41</v>
      </c>
      <c r="N25" s="53">
        <v>58</v>
      </c>
      <c r="O25" s="36">
        <v>76</v>
      </c>
      <c r="P25" s="36">
        <v>94</v>
      </c>
      <c r="Q25" s="36">
        <v>125</v>
      </c>
      <c r="R25" s="36">
        <v>126</v>
      </c>
      <c r="S25" s="36">
        <v>129</v>
      </c>
      <c r="T25" s="36">
        <v>129</v>
      </c>
      <c r="U25" s="36">
        <v>131</v>
      </c>
      <c r="V25" s="36">
        <v>117</v>
      </c>
      <c r="W25" s="36">
        <v>117</v>
      </c>
      <c r="X25" s="36">
        <v>107</v>
      </c>
      <c r="Y25" s="85">
        <v>110</v>
      </c>
      <c r="Z25" s="85">
        <v>108</v>
      </c>
      <c r="AA25" s="85">
        <v>88</v>
      </c>
      <c r="AB25" s="85">
        <v>88</v>
      </c>
      <c r="AC25" s="85">
        <v>88</v>
      </c>
      <c r="AD25" s="85">
        <v>88</v>
      </c>
      <c r="AE25" s="85">
        <v>87</v>
      </c>
      <c r="AF25" s="85">
        <v>86</v>
      </c>
      <c r="AG25" s="85">
        <v>88</v>
      </c>
      <c r="AH25" s="85">
        <v>87</v>
      </c>
      <c r="AI25" s="85">
        <v>72</v>
      </c>
      <c r="AJ25" s="85">
        <v>75</v>
      </c>
      <c r="AK25" s="85">
        <v>79</v>
      </c>
      <c r="AL25" s="85">
        <v>81</v>
      </c>
      <c r="AM25" s="85">
        <v>85</v>
      </c>
      <c r="AN25" s="85">
        <v>82</v>
      </c>
      <c r="AO25" s="85">
        <v>85</v>
      </c>
      <c r="AP25" s="85">
        <v>89</v>
      </c>
      <c r="AQ25" s="85">
        <v>95</v>
      </c>
      <c r="AR25" s="85">
        <v>94</v>
      </c>
      <c r="AS25" s="85">
        <v>95</v>
      </c>
      <c r="AT25" s="85">
        <v>96</v>
      </c>
      <c r="AU25" s="85">
        <v>99</v>
      </c>
      <c r="AV25" s="85">
        <v>101</v>
      </c>
      <c r="AW25" s="85">
        <v>101</v>
      </c>
    </row>
    <row r="26" spans="1:50" x14ac:dyDescent="0.2">
      <c r="A26" s="25" t="s">
        <v>58</v>
      </c>
      <c r="B26" s="43" t="s">
        <v>0</v>
      </c>
      <c r="C26" s="51">
        <f t="shared" ref="C26:W26" si="8">C27+C41</f>
        <v>850</v>
      </c>
      <c r="D26" s="51">
        <f t="shared" si="8"/>
        <v>862</v>
      </c>
      <c r="E26" s="51">
        <f t="shared" si="8"/>
        <v>886</v>
      </c>
      <c r="F26" s="51">
        <f t="shared" si="8"/>
        <v>895</v>
      </c>
      <c r="G26" s="51">
        <f t="shared" si="8"/>
        <v>913</v>
      </c>
      <c r="H26" s="51">
        <f t="shared" si="8"/>
        <v>968</v>
      </c>
      <c r="I26" s="51">
        <f t="shared" si="8"/>
        <v>1006</v>
      </c>
      <c r="J26" s="51">
        <f t="shared" si="8"/>
        <v>1023</v>
      </c>
      <c r="K26" s="51">
        <f t="shared" si="8"/>
        <v>1055</v>
      </c>
      <c r="L26" s="51">
        <f t="shared" si="8"/>
        <v>1084</v>
      </c>
      <c r="M26" s="51">
        <f t="shared" si="8"/>
        <v>1103</v>
      </c>
      <c r="N26" s="51">
        <f t="shared" si="8"/>
        <v>1136</v>
      </c>
      <c r="O26" s="34">
        <f t="shared" si="8"/>
        <v>1218</v>
      </c>
      <c r="P26" s="34">
        <f t="shared" si="8"/>
        <v>1293</v>
      </c>
      <c r="Q26" s="34">
        <f t="shared" si="8"/>
        <v>1378</v>
      </c>
      <c r="R26" s="34">
        <f t="shared" si="8"/>
        <v>1444</v>
      </c>
      <c r="S26" s="34">
        <f t="shared" si="8"/>
        <v>1470</v>
      </c>
      <c r="T26" s="34">
        <f t="shared" si="8"/>
        <v>1514</v>
      </c>
      <c r="U26" s="34">
        <f t="shared" si="8"/>
        <v>1563</v>
      </c>
      <c r="V26" s="34">
        <f t="shared" si="8"/>
        <v>1598</v>
      </c>
      <c r="W26" s="34">
        <f t="shared" si="8"/>
        <v>1678</v>
      </c>
      <c r="X26" s="34">
        <v>1838</v>
      </c>
      <c r="Y26" s="34">
        <v>1884</v>
      </c>
      <c r="Z26" s="34">
        <v>1945</v>
      </c>
      <c r="AA26" s="34">
        <v>2020</v>
      </c>
      <c r="AB26" s="34">
        <v>2032</v>
      </c>
      <c r="AC26" s="34">
        <v>2069</v>
      </c>
      <c r="AD26" s="34">
        <v>2085</v>
      </c>
      <c r="AE26" s="34">
        <v>2132</v>
      </c>
      <c r="AF26" s="34">
        <v>2179</v>
      </c>
      <c r="AG26" s="34">
        <v>2227</v>
      </c>
      <c r="AH26" s="34">
        <v>2281</v>
      </c>
      <c r="AI26" s="34">
        <v>2330</v>
      </c>
      <c r="AJ26" s="34">
        <v>2389</v>
      </c>
      <c r="AK26" s="34">
        <v>2455</v>
      </c>
      <c r="AL26" s="34">
        <v>2539</v>
      </c>
      <c r="AM26" s="34">
        <v>2593</v>
      </c>
      <c r="AN26" s="34">
        <v>2614</v>
      </c>
      <c r="AO26" s="34">
        <v>2647</v>
      </c>
      <c r="AP26" s="34">
        <v>2654</v>
      </c>
      <c r="AQ26" s="34">
        <v>2694</v>
      </c>
      <c r="AR26" s="34">
        <v>2714</v>
      </c>
      <c r="AS26" s="34">
        <v>2770</v>
      </c>
      <c r="AT26" s="34">
        <v>2795</v>
      </c>
      <c r="AU26" s="34">
        <v>2835</v>
      </c>
      <c r="AV26" s="34">
        <v>2868</v>
      </c>
      <c r="AW26" s="34">
        <v>2904</v>
      </c>
      <c r="AX26" s="9"/>
    </row>
    <row r="27" spans="1:50" x14ac:dyDescent="0.2">
      <c r="A27" s="26" t="s">
        <v>3</v>
      </c>
      <c r="B27" s="44" t="s">
        <v>0</v>
      </c>
      <c r="C27" s="52">
        <f t="shared" ref="C27:H27" si="9">SUM(C28:C40)</f>
        <v>824</v>
      </c>
      <c r="D27" s="52">
        <f t="shared" si="9"/>
        <v>835</v>
      </c>
      <c r="E27" s="52">
        <f t="shared" si="9"/>
        <v>859</v>
      </c>
      <c r="F27" s="52">
        <f t="shared" si="9"/>
        <v>869</v>
      </c>
      <c r="G27" s="52">
        <f t="shared" si="9"/>
        <v>887</v>
      </c>
      <c r="H27" s="52">
        <f t="shared" si="9"/>
        <v>943</v>
      </c>
      <c r="I27" s="52">
        <f t="shared" ref="I27:O27" si="10">I28+I30+I32+I33+I34+I35+I36+I37+I38</f>
        <v>977</v>
      </c>
      <c r="J27" s="52">
        <f t="shared" si="10"/>
        <v>990</v>
      </c>
      <c r="K27" s="52">
        <f t="shared" si="10"/>
        <v>1024</v>
      </c>
      <c r="L27" s="52">
        <f t="shared" si="10"/>
        <v>1055</v>
      </c>
      <c r="M27" s="52">
        <f t="shared" si="10"/>
        <v>1078</v>
      </c>
      <c r="N27" s="52">
        <f t="shared" si="10"/>
        <v>1106</v>
      </c>
      <c r="O27" s="35">
        <f t="shared" si="10"/>
        <v>1182</v>
      </c>
      <c r="P27" s="35">
        <f t="shared" ref="P27:W27" si="11">SUM(P28:P40)</f>
        <v>1262</v>
      </c>
      <c r="Q27" s="35">
        <f t="shared" si="11"/>
        <v>1343</v>
      </c>
      <c r="R27" s="35">
        <f t="shared" si="11"/>
        <v>1407</v>
      </c>
      <c r="S27" s="35">
        <f t="shared" si="11"/>
        <v>1432</v>
      </c>
      <c r="T27" s="35">
        <f t="shared" si="11"/>
        <v>1473</v>
      </c>
      <c r="U27" s="35">
        <f t="shared" si="11"/>
        <v>1522</v>
      </c>
      <c r="V27" s="35">
        <f t="shared" si="11"/>
        <v>1555</v>
      </c>
      <c r="W27" s="35">
        <f t="shared" si="11"/>
        <v>1634</v>
      </c>
      <c r="X27" s="35">
        <v>1790</v>
      </c>
      <c r="Y27" s="84">
        <v>1835</v>
      </c>
      <c r="Z27" s="84">
        <v>1891</v>
      </c>
      <c r="AA27" s="84">
        <v>1968</v>
      </c>
      <c r="AB27" s="84">
        <v>1980</v>
      </c>
      <c r="AC27" s="84">
        <v>2015</v>
      </c>
      <c r="AD27" s="84">
        <v>2031</v>
      </c>
      <c r="AE27" s="84">
        <v>2077</v>
      </c>
      <c r="AF27" s="84">
        <v>2120</v>
      </c>
      <c r="AG27" s="84">
        <v>2167</v>
      </c>
      <c r="AH27" s="84">
        <v>2218</v>
      </c>
      <c r="AI27" s="84">
        <v>2267</v>
      </c>
      <c r="AJ27" s="84">
        <v>2323</v>
      </c>
      <c r="AK27" s="84">
        <v>2382</v>
      </c>
      <c r="AL27" s="84">
        <v>2462</v>
      </c>
      <c r="AM27" s="84">
        <v>2515</v>
      </c>
      <c r="AN27" s="84">
        <v>2535</v>
      </c>
      <c r="AO27" s="84">
        <v>2564</v>
      </c>
      <c r="AP27" s="84">
        <v>2569</v>
      </c>
      <c r="AQ27" s="84">
        <v>2605</v>
      </c>
      <c r="AR27" s="84">
        <v>2621</v>
      </c>
      <c r="AS27" s="84">
        <v>2673</v>
      </c>
      <c r="AT27" s="84">
        <v>2694</v>
      </c>
      <c r="AU27" s="84">
        <v>2730</v>
      </c>
      <c r="AV27" s="84">
        <v>2759</v>
      </c>
      <c r="AW27" s="84">
        <v>2792</v>
      </c>
      <c r="AX27" s="9"/>
    </row>
    <row r="28" spans="1:50" x14ac:dyDescent="0.2">
      <c r="A28" s="15" t="s">
        <v>40</v>
      </c>
      <c r="B28" s="45" t="s">
        <v>0</v>
      </c>
      <c r="C28" s="53">
        <v>64</v>
      </c>
      <c r="D28" s="53">
        <v>56</v>
      </c>
      <c r="E28" s="53">
        <v>50</v>
      </c>
      <c r="F28" s="53">
        <v>46</v>
      </c>
      <c r="G28" s="53">
        <v>41</v>
      </c>
      <c r="H28" s="53">
        <v>39</v>
      </c>
      <c r="I28" s="53">
        <v>37</v>
      </c>
      <c r="J28" s="53">
        <v>36</v>
      </c>
      <c r="K28" s="53">
        <v>34</v>
      </c>
      <c r="L28" s="53">
        <v>32</v>
      </c>
      <c r="M28" s="53">
        <v>26</v>
      </c>
      <c r="N28" s="53">
        <v>24</v>
      </c>
      <c r="O28" s="36">
        <v>22</v>
      </c>
      <c r="P28" s="36">
        <v>18</v>
      </c>
      <c r="Q28" s="36">
        <v>17</v>
      </c>
      <c r="R28" s="36">
        <v>12</v>
      </c>
      <c r="S28" s="36">
        <v>12</v>
      </c>
      <c r="T28" s="36">
        <v>11</v>
      </c>
      <c r="U28" s="36">
        <v>6</v>
      </c>
      <c r="V28" s="36">
        <v>4</v>
      </c>
      <c r="W28" s="36">
        <v>4</v>
      </c>
      <c r="X28" s="36">
        <v>4</v>
      </c>
      <c r="Y28" s="85">
        <v>4</v>
      </c>
      <c r="Z28" s="85">
        <v>4</v>
      </c>
      <c r="AA28" s="85">
        <v>4</v>
      </c>
      <c r="AB28" s="85">
        <v>4</v>
      </c>
      <c r="AC28" s="85">
        <v>4</v>
      </c>
      <c r="AD28" s="85">
        <v>4</v>
      </c>
      <c r="AE28" s="85">
        <v>4</v>
      </c>
      <c r="AF28" s="85">
        <v>4</v>
      </c>
      <c r="AG28" s="85">
        <v>4</v>
      </c>
      <c r="AH28" s="85">
        <v>4</v>
      </c>
      <c r="AI28" s="85">
        <v>4</v>
      </c>
      <c r="AJ28" s="85">
        <v>4</v>
      </c>
      <c r="AK28" s="85">
        <v>4</v>
      </c>
      <c r="AL28" s="85">
        <v>4</v>
      </c>
      <c r="AM28" s="85">
        <v>4</v>
      </c>
      <c r="AN28" s="85">
        <v>4</v>
      </c>
      <c r="AO28" s="85">
        <v>4</v>
      </c>
      <c r="AP28" s="85">
        <v>4</v>
      </c>
      <c r="AQ28" s="85">
        <v>4</v>
      </c>
      <c r="AR28" s="85">
        <v>4</v>
      </c>
      <c r="AS28" s="85">
        <v>4</v>
      </c>
      <c r="AT28" s="85">
        <v>3</v>
      </c>
      <c r="AU28" s="85">
        <v>3</v>
      </c>
      <c r="AV28" s="85">
        <v>3</v>
      </c>
      <c r="AW28" s="85">
        <v>3</v>
      </c>
      <c r="AX28" s="9"/>
    </row>
    <row r="29" spans="1:50" x14ac:dyDescent="0.2">
      <c r="A29" s="15" t="s">
        <v>110</v>
      </c>
      <c r="B29" s="45" t="s">
        <v>0</v>
      </c>
      <c r="C29" s="53">
        <v>1</v>
      </c>
      <c r="D29" s="53">
        <v>1</v>
      </c>
      <c r="E29" s="53">
        <v>1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3">
        <v>0</v>
      </c>
      <c r="Q29" s="53">
        <v>0</v>
      </c>
      <c r="R29" s="53">
        <v>0</v>
      </c>
      <c r="S29" s="53">
        <v>0</v>
      </c>
      <c r="T29" s="53">
        <v>0</v>
      </c>
      <c r="U29" s="53">
        <v>0</v>
      </c>
      <c r="V29" s="53">
        <v>0</v>
      </c>
      <c r="W29" s="53">
        <v>0</v>
      </c>
      <c r="X29" s="53">
        <v>0</v>
      </c>
      <c r="Y29" s="85">
        <v>0</v>
      </c>
      <c r="Z29" s="85">
        <v>0</v>
      </c>
      <c r="AA29" s="85">
        <v>0</v>
      </c>
      <c r="AB29" s="85">
        <v>0</v>
      </c>
      <c r="AC29" s="85">
        <v>0</v>
      </c>
      <c r="AD29" s="85">
        <v>0</v>
      </c>
      <c r="AE29" s="85">
        <v>0</v>
      </c>
      <c r="AF29" s="85">
        <v>0</v>
      </c>
      <c r="AG29" s="85">
        <v>0</v>
      </c>
      <c r="AH29" s="85">
        <v>0</v>
      </c>
      <c r="AI29" s="85">
        <v>0</v>
      </c>
      <c r="AJ29" s="85">
        <v>0</v>
      </c>
      <c r="AK29" s="85">
        <v>0</v>
      </c>
      <c r="AL29" s="85">
        <v>0</v>
      </c>
      <c r="AM29" s="85">
        <v>0</v>
      </c>
      <c r="AN29" s="85">
        <v>0</v>
      </c>
      <c r="AO29" s="85">
        <v>0</v>
      </c>
      <c r="AP29" s="85">
        <v>0</v>
      </c>
      <c r="AQ29" s="85">
        <v>0</v>
      </c>
      <c r="AR29" s="85">
        <v>0</v>
      </c>
      <c r="AS29" s="85">
        <v>0</v>
      </c>
      <c r="AT29" s="85">
        <v>0</v>
      </c>
      <c r="AU29" s="85">
        <v>0</v>
      </c>
      <c r="AV29" s="85">
        <v>0</v>
      </c>
      <c r="AW29" s="85">
        <v>0</v>
      </c>
      <c r="AX29" s="9"/>
    </row>
    <row r="30" spans="1:50" x14ac:dyDescent="0.2">
      <c r="A30" s="15" t="s">
        <v>41</v>
      </c>
      <c r="B30" s="45" t="s">
        <v>0</v>
      </c>
      <c r="C30" s="53">
        <v>415</v>
      </c>
      <c r="D30" s="53">
        <v>464</v>
      </c>
      <c r="E30" s="53">
        <v>519</v>
      </c>
      <c r="F30" s="53">
        <v>561</v>
      </c>
      <c r="G30" s="53">
        <v>606</v>
      </c>
      <c r="H30" s="53">
        <v>674</v>
      </c>
      <c r="I30" s="53">
        <v>725</v>
      </c>
      <c r="J30" s="53">
        <v>754</v>
      </c>
      <c r="K30" s="53">
        <v>802</v>
      </c>
      <c r="L30" s="53">
        <v>850</v>
      </c>
      <c r="M30" s="53">
        <v>898</v>
      </c>
      <c r="N30" s="53">
        <v>944</v>
      </c>
      <c r="O30" s="36">
        <v>1028</v>
      </c>
      <c r="P30" s="36">
        <v>1119</v>
      </c>
      <c r="Q30" s="36">
        <v>1210</v>
      </c>
      <c r="R30" s="36">
        <v>1289</v>
      </c>
      <c r="S30" s="36">
        <v>1322</v>
      </c>
      <c r="T30" s="36">
        <v>1368</v>
      </c>
      <c r="U30" s="36">
        <v>1431</v>
      </c>
      <c r="V30" s="36">
        <v>1482</v>
      </c>
      <c r="W30" s="36">
        <v>1561</v>
      </c>
      <c r="X30" s="36">
        <v>1721</v>
      </c>
      <c r="Y30" s="85">
        <v>1767</v>
      </c>
      <c r="Z30" s="85">
        <v>1821</v>
      </c>
      <c r="AA30" s="85">
        <v>1894</v>
      </c>
      <c r="AB30" s="85">
        <v>1907</v>
      </c>
      <c r="AC30" s="85">
        <v>1942</v>
      </c>
      <c r="AD30" s="85">
        <v>1960</v>
      </c>
      <c r="AE30" s="85">
        <v>2006</v>
      </c>
      <c r="AF30" s="85">
        <v>2050</v>
      </c>
      <c r="AG30" s="85">
        <v>2098</v>
      </c>
      <c r="AH30" s="85">
        <v>2151</v>
      </c>
      <c r="AI30" s="85">
        <v>2201</v>
      </c>
      <c r="AJ30" s="85">
        <v>2258</v>
      </c>
      <c r="AK30" s="85">
        <v>2318</v>
      </c>
      <c r="AL30" s="85">
        <v>2398</v>
      </c>
      <c r="AM30" s="85">
        <v>2451</v>
      </c>
      <c r="AN30" s="85">
        <v>2471</v>
      </c>
      <c r="AO30" s="85">
        <v>2500</v>
      </c>
      <c r="AP30" s="85">
        <v>2508</v>
      </c>
      <c r="AQ30" s="85">
        <v>2545</v>
      </c>
      <c r="AR30" s="85">
        <v>2561</v>
      </c>
      <c r="AS30" s="85">
        <v>2615</v>
      </c>
      <c r="AT30" s="85">
        <v>2637</v>
      </c>
      <c r="AU30" s="85">
        <v>2674</v>
      </c>
      <c r="AV30" s="85">
        <v>2703</v>
      </c>
      <c r="AW30" s="85">
        <v>2737</v>
      </c>
      <c r="AX30" s="9"/>
    </row>
    <row r="31" spans="1:50" s="9" customFormat="1" ht="14.25" x14ac:dyDescent="0.2">
      <c r="A31" s="18" t="s">
        <v>126</v>
      </c>
      <c r="B31" s="45" t="s">
        <v>0</v>
      </c>
      <c r="C31" s="101" t="s">
        <v>114</v>
      </c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>
        <v>59</v>
      </c>
      <c r="AW31" s="36">
        <v>60</v>
      </c>
    </row>
    <row r="32" spans="1:50" s="9" customFormat="1" x14ac:dyDescent="0.2">
      <c r="A32" s="15" t="s">
        <v>42</v>
      </c>
      <c r="B32" s="45" t="s">
        <v>0</v>
      </c>
      <c r="C32" s="101">
        <v>43</v>
      </c>
      <c r="D32" s="101">
        <v>38</v>
      </c>
      <c r="E32" s="101">
        <v>31</v>
      </c>
      <c r="F32" s="101">
        <v>27</v>
      </c>
      <c r="G32" s="101">
        <v>20</v>
      </c>
      <c r="H32" s="101">
        <v>17</v>
      </c>
      <c r="I32" s="101">
        <v>14</v>
      </c>
      <c r="J32" s="101">
        <v>12</v>
      </c>
      <c r="K32" s="101">
        <v>11</v>
      </c>
      <c r="L32" s="101">
        <v>11</v>
      </c>
      <c r="M32" s="101">
        <v>9</v>
      </c>
      <c r="N32" s="101">
        <v>7</v>
      </c>
      <c r="O32" s="36">
        <v>6</v>
      </c>
      <c r="P32" s="36">
        <v>5</v>
      </c>
      <c r="Q32" s="36">
        <v>4</v>
      </c>
      <c r="R32" s="36">
        <v>3</v>
      </c>
      <c r="S32" s="36">
        <v>3</v>
      </c>
      <c r="T32" s="36">
        <v>3</v>
      </c>
      <c r="U32" s="36">
        <v>2</v>
      </c>
      <c r="V32" s="36">
        <v>2</v>
      </c>
      <c r="W32" s="36">
        <v>2</v>
      </c>
      <c r="X32" s="36">
        <v>1</v>
      </c>
      <c r="Y32" s="36">
        <v>1</v>
      </c>
      <c r="Z32" s="36">
        <v>1</v>
      </c>
      <c r="AA32" s="36">
        <v>1</v>
      </c>
      <c r="AB32" s="36">
        <v>1</v>
      </c>
      <c r="AC32" s="36">
        <v>1</v>
      </c>
      <c r="AD32" s="36">
        <v>1</v>
      </c>
      <c r="AE32" s="36">
        <v>1</v>
      </c>
      <c r="AF32" s="36">
        <v>1</v>
      </c>
      <c r="AG32" s="36">
        <v>1</v>
      </c>
      <c r="AH32" s="36">
        <v>1</v>
      </c>
      <c r="AI32" s="36">
        <v>1</v>
      </c>
      <c r="AJ32" s="36">
        <v>1</v>
      </c>
      <c r="AK32" s="36">
        <v>1</v>
      </c>
      <c r="AL32" s="36">
        <v>1</v>
      </c>
      <c r="AM32" s="36">
        <v>1</v>
      </c>
      <c r="AN32" s="36">
        <v>1</v>
      </c>
      <c r="AO32" s="36">
        <v>1</v>
      </c>
      <c r="AP32" s="36">
        <v>1</v>
      </c>
      <c r="AQ32" s="36">
        <v>0</v>
      </c>
      <c r="AR32" s="36">
        <v>0</v>
      </c>
      <c r="AS32" s="36">
        <v>0</v>
      </c>
      <c r="AT32" s="36">
        <v>0</v>
      </c>
      <c r="AU32" s="36">
        <v>0</v>
      </c>
      <c r="AV32" s="36">
        <v>0</v>
      </c>
      <c r="AW32" s="36">
        <v>0</v>
      </c>
    </row>
    <row r="33" spans="1:50" s="9" customFormat="1" x14ac:dyDescent="0.2">
      <c r="A33" s="15" t="s">
        <v>43</v>
      </c>
      <c r="B33" s="45" t="s">
        <v>0</v>
      </c>
      <c r="C33" s="101">
        <v>239</v>
      </c>
      <c r="D33" s="101">
        <v>221</v>
      </c>
      <c r="E33" s="101">
        <v>207</v>
      </c>
      <c r="F33" s="101">
        <v>189</v>
      </c>
      <c r="G33" s="101">
        <v>179</v>
      </c>
      <c r="H33" s="101">
        <v>175</v>
      </c>
      <c r="I33" s="101">
        <v>166</v>
      </c>
      <c r="J33" s="101">
        <v>154</v>
      </c>
      <c r="K33" s="101">
        <v>143</v>
      </c>
      <c r="L33" s="101">
        <v>129</v>
      </c>
      <c r="M33" s="101">
        <v>113</v>
      </c>
      <c r="N33" s="101">
        <v>101</v>
      </c>
      <c r="O33" s="36">
        <v>99</v>
      </c>
      <c r="P33" s="36">
        <v>95</v>
      </c>
      <c r="Q33" s="36">
        <v>88</v>
      </c>
      <c r="R33" s="36">
        <v>79</v>
      </c>
      <c r="S33" s="36">
        <v>70</v>
      </c>
      <c r="T33" s="36">
        <v>68</v>
      </c>
      <c r="U33" s="36">
        <v>62</v>
      </c>
      <c r="V33" s="36">
        <v>51</v>
      </c>
      <c r="W33" s="36">
        <v>49</v>
      </c>
      <c r="X33" s="36">
        <v>46</v>
      </c>
      <c r="Y33" s="36">
        <v>45</v>
      </c>
      <c r="Z33" s="36">
        <v>43</v>
      </c>
      <c r="AA33" s="36">
        <v>42</v>
      </c>
      <c r="AB33" s="36">
        <v>41</v>
      </c>
      <c r="AC33" s="36">
        <v>40</v>
      </c>
      <c r="AD33" s="36">
        <v>39</v>
      </c>
      <c r="AE33" s="36">
        <v>38</v>
      </c>
      <c r="AF33" s="36">
        <v>37</v>
      </c>
      <c r="AG33" s="36">
        <v>36</v>
      </c>
      <c r="AH33" s="36">
        <v>36</v>
      </c>
      <c r="AI33" s="36">
        <v>35</v>
      </c>
      <c r="AJ33" s="36">
        <v>34</v>
      </c>
      <c r="AK33" s="36">
        <v>33</v>
      </c>
      <c r="AL33" s="36">
        <v>33</v>
      </c>
      <c r="AM33" s="36">
        <v>33</v>
      </c>
      <c r="AN33" s="36">
        <v>33</v>
      </c>
      <c r="AO33" s="36">
        <v>33</v>
      </c>
      <c r="AP33" s="36">
        <v>31</v>
      </c>
      <c r="AQ33" s="36">
        <v>31</v>
      </c>
      <c r="AR33" s="36">
        <v>31</v>
      </c>
      <c r="AS33" s="36">
        <v>29</v>
      </c>
      <c r="AT33" s="36">
        <v>29</v>
      </c>
      <c r="AU33" s="36">
        <v>28</v>
      </c>
      <c r="AV33" s="36">
        <v>28</v>
      </c>
      <c r="AW33" s="36">
        <v>27</v>
      </c>
    </row>
    <row r="34" spans="1:50" s="9" customFormat="1" x14ac:dyDescent="0.2">
      <c r="A34" s="15" t="s">
        <v>44</v>
      </c>
      <c r="B34" s="45" t="s">
        <v>0</v>
      </c>
      <c r="C34" s="101">
        <v>31</v>
      </c>
      <c r="D34" s="101">
        <v>27</v>
      </c>
      <c r="E34" s="101">
        <v>23</v>
      </c>
      <c r="F34" s="101">
        <v>20</v>
      </c>
      <c r="G34" s="101">
        <v>16</v>
      </c>
      <c r="H34" s="101">
        <v>13</v>
      </c>
      <c r="I34" s="101">
        <v>13</v>
      </c>
      <c r="J34" s="101">
        <v>13</v>
      </c>
      <c r="K34" s="101">
        <v>13</v>
      </c>
      <c r="L34" s="101">
        <v>12</v>
      </c>
      <c r="M34" s="101">
        <v>12</v>
      </c>
      <c r="N34" s="101">
        <v>12</v>
      </c>
      <c r="O34" s="36">
        <v>11</v>
      </c>
      <c r="P34" s="36">
        <v>9</v>
      </c>
      <c r="Q34" s="36">
        <v>8</v>
      </c>
      <c r="R34" s="36">
        <v>8</v>
      </c>
      <c r="S34" s="36">
        <v>8</v>
      </c>
      <c r="T34" s="36">
        <v>7</v>
      </c>
      <c r="U34" s="36">
        <v>6</v>
      </c>
      <c r="V34" s="36">
        <v>5</v>
      </c>
      <c r="W34" s="36">
        <v>5</v>
      </c>
      <c r="X34" s="36">
        <v>5</v>
      </c>
      <c r="Y34" s="36">
        <v>5</v>
      </c>
      <c r="Z34" s="36">
        <v>5</v>
      </c>
      <c r="AA34" s="36">
        <v>5</v>
      </c>
      <c r="AB34" s="36">
        <v>5</v>
      </c>
      <c r="AC34" s="36">
        <v>5</v>
      </c>
      <c r="AD34" s="36">
        <v>4</v>
      </c>
      <c r="AE34" s="36">
        <v>4</v>
      </c>
      <c r="AF34" s="36">
        <v>4</v>
      </c>
      <c r="AG34" s="36">
        <v>4</v>
      </c>
      <c r="AH34" s="36">
        <v>3</v>
      </c>
      <c r="AI34" s="36">
        <v>3</v>
      </c>
      <c r="AJ34" s="36">
        <v>3</v>
      </c>
      <c r="AK34" s="36">
        <v>3</v>
      </c>
      <c r="AL34" s="36">
        <v>3</v>
      </c>
      <c r="AM34" s="36">
        <v>3</v>
      </c>
      <c r="AN34" s="36">
        <v>3</v>
      </c>
      <c r="AO34" s="36">
        <v>3</v>
      </c>
      <c r="AP34" s="36">
        <v>3</v>
      </c>
      <c r="AQ34" s="36">
        <v>3</v>
      </c>
      <c r="AR34" s="36">
        <v>3</v>
      </c>
      <c r="AS34" s="36">
        <v>3</v>
      </c>
      <c r="AT34" s="36">
        <v>3</v>
      </c>
      <c r="AU34" s="36">
        <v>3</v>
      </c>
      <c r="AV34" s="36">
        <v>3</v>
      </c>
      <c r="AW34" s="36">
        <v>3</v>
      </c>
    </row>
    <row r="35" spans="1:50" s="9" customFormat="1" x14ac:dyDescent="0.2">
      <c r="A35" s="15" t="s">
        <v>45</v>
      </c>
      <c r="B35" s="45" t="s">
        <v>0</v>
      </c>
      <c r="C35" s="101">
        <v>15</v>
      </c>
      <c r="D35" s="101">
        <v>14</v>
      </c>
      <c r="E35" s="101">
        <v>14</v>
      </c>
      <c r="F35" s="101">
        <v>13</v>
      </c>
      <c r="G35" s="101">
        <v>12</v>
      </c>
      <c r="H35" s="101">
        <v>12</v>
      </c>
      <c r="I35" s="101">
        <v>11</v>
      </c>
      <c r="J35" s="101">
        <v>10</v>
      </c>
      <c r="K35" s="101">
        <v>10</v>
      </c>
      <c r="L35" s="101">
        <v>10</v>
      </c>
      <c r="M35" s="101">
        <v>10</v>
      </c>
      <c r="N35" s="101">
        <v>9</v>
      </c>
      <c r="O35" s="36">
        <v>8</v>
      </c>
      <c r="P35" s="36">
        <v>7</v>
      </c>
      <c r="Q35" s="36">
        <v>7</v>
      </c>
      <c r="R35" s="36">
        <v>7</v>
      </c>
      <c r="S35" s="36">
        <v>7</v>
      </c>
      <c r="T35" s="36">
        <v>7</v>
      </c>
      <c r="U35" s="36">
        <v>6</v>
      </c>
      <c r="V35" s="36">
        <v>4</v>
      </c>
      <c r="W35" s="36">
        <v>4</v>
      </c>
      <c r="X35" s="36">
        <v>4</v>
      </c>
      <c r="Y35" s="36">
        <v>4</v>
      </c>
      <c r="Z35" s="36">
        <v>2</v>
      </c>
      <c r="AA35" s="36">
        <v>2</v>
      </c>
      <c r="AB35" s="36">
        <v>2</v>
      </c>
      <c r="AC35" s="36">
        <v>2</v>
      </c>
      <c r="AD35" s="36">
        <v>2</v>
      </c>
      <c r="AE35" s="36">
        <v>2</v>
      </c>
      <c r="AF35" s="36">
        <v>2</v>
      </c>
      <c r="AG35" s="36">
        <v>2</v>
      </c>
      <c r="AH35" s="36">
        <v>1</v>
      </c>
      <c r="AI35" s="36">
        <v>1</v>
      </c>
      <c r="AJ35" s="36">
        <v>1</v>
      </c>
      <c r="AK35" s="36">
        <v>1</v>
      </c>
      <c r="AL35" s="36">
        <v>1</v>
      </c>
      <c r="AM35" s="36">
        <v>1</v>
      </c>
      <c r="AN35" s="36">
        <v>1</v>
      </c>
      <c r="AO35" s="36">
        <v>1</v>
      </c>
      <c r="AP35" s="36">
        <v>1</v>
      </c>
      <c r="AQ35" s="36">
        <v>1</v>
      </c>
      <c r="AR35" s="36">
        <v>1</v>
      </c>
      <c r="AS35" s="36">
        <v>1</v>
      </c>
      <c r="AT35" s="36">
        <v>1</v>
      </c>
      <c r="AU35" s="36">
        <v>1</v>
      </c>
      <c r="AV35" s="36">
        <v>1</v>
      </c>
      <c r="AW35" s="36">
        <v>1</v>
      </c>
    </row>
    <row r="36" spans="1:50" s="9" customFormat="1" x14ac:dyDescent="0.2">
      <c r="A36" s="15" t="s">
        <v>46</v>
      </c>
      <c r="B36" s="45" t="s">
        <v>0</v>
      </c>
      <c r="C36" s="101">
        <v>7</v>
      </c>
      <c r="D36" s="101">
        <v>6</v>
      </c>
      <c r="E36" s="101">
        <v>5</v>
      </c>
      <c r="F36" s="101">
        <v>5</v>
      </c>
      <c r="G36" s="101">
        <v>5</v>
      </c>
      <c r="H36" s="101">
        <v>5</v>
      </c>
      <c r="I36" s="101">
        <v>4</v>
      </c>
      <c r="J36" s="101">
        <v>4</v>
      </c>
      <c r="K36" s="101">
        <v>4</v>
      </c>
      <c r="L36" s="101">
        <v>4</v>
      </c>
      <c r="M36" s="101">
        <v>3</v>
      </c>
      <c r="N36" s="101">
        <v>3</v>
      </c>
      <c r="O36" s="36">
        <v>3</v>
      </c>
      <c r="P36" s="36">
        <v>3</v>
      </c>
      <c r="Q36" s="36">
        <v>3</v>
      </c>
      <c r="R36" s="36">
        <v>3</v>
      </c>
      <c r="S36" s="36">
        <v>3</v>
      </c>
      <c r="T36" s="36">
        <v>3</v>
      </c>
      <c r="U36" s="36">
        <v>3</v>
      </c>
      <c r="V36" s="36">
        <v>1</v>
      </c>
      <c r="W36" s="36">
        <v>1</v>
      </c>
      <c r="X36" s="36">
        <v>0</v>
      </c>
      <c r="Y36" s="36">
        <v>0</v>
      </c>
      <c r="Z36" s="36">
        <v>0</v>
      </c>
      <c r="AA36" s="36">
        <v>0</v>
      </c>
      <c r="AB36" s="36">
        <v>0</v>
      </c>
      <c r="AC36" s="36">
        <v>0</v>
      </c>
      <c r="AD36" s="36">
        <v>0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v>0</v>
      </c>
      <c r="AR36" s="36">
        <v>0</v>
      </c>
      <c r="AS36" s="36">
        <v>0</v>
      </c>
      <c r="AT36" s="36">
        <v>0</v>
      </c>
      <c r="AU36" s="36">
        <v>0</v>
      </c>
      <c r="AV36" s="36">
        <v>0</v>
      </c>
      <c r="AW36" s="36">
        <v>0</v>
      </c>
    </row>
    <row r="37" spans="1:50" s="9" customFormat="1" x14ac:dyDescent="0.2">
      <c r="A37" s="15" t="s">
        <v>52</v>
      </c>
      <c r="B37" s="45" t="s">
        <v>0</v>
      </c>
      <c r="C37" s="101">
        <v>2</v>
      </c>
      <c r="D37" s="101">
        <v>2</v>
      </c>
      <c r="E37" s="101">
        <v>2</v>
      </c>
      <c r="F37" s="101">
        <v>1</v>
      </c>
      <c r="G37" s="101">
        <v>1</v>
      </c>
      <c r="H37" s="101">
        <v>1</v>
      </c>
      <c r="I37" s="101">
        <v>1</v>
      </c>
      <c r="J37" s="101">
        <v>1</v>
      </c>
      <c r="K37" s="101">
        <v>1</v>
      </c>
      <c r="L37" s="101">
        <v>1</v>
      </c>
      <c r="M37" s="101">
        <v>1</v>
      </c>
      <c r="N37" s="101">
        <v>1</v>
      </c>
      <c r="O37" s="36">
        <v>0</v>
      </c>
      <c r="P37" s="36">
        <v>0</v>
      </c>
      <c r="Q37" s="36">
        <v>0</v>
      </c>
      <c r="R37" s="36">
        <v>0</v>
      </c>
      <c r="S37" s="36">
        <v>0</v>
      </c>
      <c r="T37" s="36">
        <v>0</v>
      </c>
      <c r="U37" s="36">
        <v>0</v>
      </c>
      <c r="V37" s="36">
        <v>0</v>
      </c>
      <c r="W37" s="36">
        <v>0</v>
      </c>
      <c r="X37" s="36">
        <v>0</v>
      </c>
      <c r="Y37" s="36">
        <v>0</v>
      </c>
      <c r="Z37" s="36">
        <v>0</v>
      </c>
      <c r="AA37" s="36">
        <v>0</v>
      </c>
      <c r="AB37" s="36">
        <v>0</v>
      </c>
      <c r="AC37" s="36">
        <v>0</v>
      </c>
      <c r="AD37" s="36">
        <v>0</v>
      </c>
      <c r="AE37" s="36">
        <v>0</v>
      </c>
      <c r="AF37" s="36">
        <v>0</v>
      </c>
      <c r="AG37" s="36">
        <v>0</v>
      </c>
      <c r="AH37" s="36">
        <v>0</v>
      </c>
      <c r="AI37" s="36">
        <v>0</v>
      </c>
      <c r="AJ37" s="36">
        <v>0</v>
      </c>
      <c r="AK37" s="36">
        <v>0</v>
      </c>
      <c r="AL37" s="36">
        <v>0</v>
      </c>
      <c r="AM37" s="36">
        <v>0</v>
      </c>
      <c r="AN37" s="36">
        <v>0</v>
      </c>
      <c r="AO37" s="36">
        <v>0</v>
      </c>
      <c r="AP37" s="36">
        <v>0</v>
      </c>
      <c r="AQ37" s="36">
        <v>0</v>
      </c>
      <c r="AR37" s="36">
        <v>0</v>
      </c>
      <c r="AS37" s="36">
        <v>0</v>
      </c>
      <c r="AT37" s="36">
        <v>0</v>
      </c>
      <c r="AU37" s="36">
        <v>0</v>
      </c>
      <c r="AV37" s="36">
        <v>0</v>
      </c>
      <c r="AW37" s="36">
        <v>0</v>
      </c>
    </row>
    <row r="38" spans="1:50" s="9" customFormat="1" x14ac:dyDescent="0.2">
      <c r="A38" s="15" t="s">
        <v>47</v>
      </c>
      <c r="B38" s="45" t="s">
        <v>0</v>
      </c>
      <c r="C38" s="101">
        <v>4</v>
      </c>
      <c r="D38" s="101">
        <v>4</v>
      </c>
      <c r="E38" s="101">
        <v>5</v>
      </c>
      <c r="F38" s="101">
        <v>5</v>
      </c>
      <c r="G38" s="101">
        <v>6</v>
      </c>
      <c r="H38" s="101">
        <v>6</v>
      </c>
      <c r="I38" s="101">
        <v>6</v>
      </c>
      <c r="J38" s="101">
        <v>6</v>
      </c>
      <c r="K38" s="101">
        <v>6</v>
      </c>
      <c r="L38" s="101">
        <v>6</v>
      </c>
      <c r="M38" s="101">
        <v>6</v>
      </c>
      <c r="N38" s="101">
        <v>5</v>
      </c>
      <c r="O38" s="36">
        <v>5</v>
      </c>
      <c r="P38" s="36">
        <v>6</v>
      </c>
      <c r="Q38" s="36">
        <v>6</v>
      </c>
      <c r="R38" s="36">
        <v>6</v>
      </c>
      <c r="S38" s="36">
        <v>7</v>
      </c>
      <c r="T38" s="36">
        <v>6</v>
      </c>
      <c r="U38" s="36">
        <v>6</v>
      </c>
      <c r="V38" s="36">
        <v>6</v>
      </c>
      <c r="W38" s="36">
        <v>8</v>
      </c>
      <c r="X38" s="36">
        <v>9</v>
      </c>
      <c r="Y38" s="36">
        <v>9</v>
      </c>
      <c r="Z38" s="36">
        <v>15</v>
      </c>
      <c r="AA38" s="36">
        <v>20</v>
      </c>
      <c r="AB38" s="36">
        <v>20</v>
      </c>
      <c r="AC38" s="36">
        <v>21</v>
      </c>
      <c r="AD38" s="36">
        <v>21</v>
      </c>
      <c r="AE38" s="36">
        <v>22</v>
      </c>
      <c r="AF38" s="36">
        <v>22</v>
      </c>
      <c r="AG38" s="36">
        <v>22</v>
      </c>
      <c r="AH38" s="36">
        <v>22</v>
      </c>
      <c r="AI38" s="36">
        <v>22</v>
      </c>
      <c r="AJ38" s="36">
        <v>22</v>
      </c>
      <c r="AK38" s="36">
        <v>22</v>
      </c>
      <c r="AL38" s="36">
        <v>22</v>
      </c>
      <c r="AM38" s="36">
        <v>22</v>
      </c>
      <c r="AN38" s="36">
        <v>22</v>
      </c>
      <c r="AO38" s="36">
        <v>22</v>
      </c>
      <c r="AP38" s="36">
        <v>21</v>
      </c>
      <c r="AQ38" s="36">
        <v>21</v>
      </c>
      <c r="AR38" s="36">
        <v>21</v>
      </c>
      <c r="AS38" s="36">
        <v>21</v>
      </c>
      <c r="AT38" s="36">
        <v>21</v>
      </c>
      <c r="AU38" s="36">
        <v>21</v>
      </c>
      <c r="AV38" s="36">
        <v>21</v>
      </c>
      <c r="AW38" s="36">
        <v>21</v>
      </c>
    </row>
    <row r="39" spans="1:50" s="9" customFormat="1" x14ac:dyDescent="0.2">
      <c r="A39" s="18" t="s">
        <v>127</v>
      </c>
      <c r="B39" s="45" t="s">
        <v>0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>
        <v>5</v>
      </c>
      <c r="AW39" s="36">
        <v>5</v>
      </c>
    </row>
    <row r="40" spans="1:50" s="9" customFormat="1" x14ac:dyDescent="0.2">
      <c r="A40" s="15" t="s">
        <v>107</v>
      </c>
      <c r="B40" s="45" t="s">
        <v>0</v>
      </c>
      <c r="C40" s="101">
        <v>3</v>
      </c>
      <c r="D40" s="101">
        <v>2</v>
      </c>
      <c r="E40" s="101">
        <v>2</v>
      </c>
      <c r="F40" s="101">
        <v>2</v>
      </c>
      <c r="G40" s="101">
        <v>1</v>
      </c>
      <c r="H40" s="101">
        <v>1</v>
      </c>
      <c r="I40" s="101">
        <v>0</v>
      </c>
      <c r="J40" s="101">
        <v>0</v>
      </c>
      <c r="K40" s="101">
        <v>0</v>
      </c>
      <c r="L40" s="101">
        <v>0</v>
      </c>
      <c r="M40" s="101">
        <v>0</v>
      </c>
      <c r="N40" s="101">
        <v>0</v>
      </c>
      <c r="O40" s="101">
        <v>0</v>
      </c>
      <c r="P40" s="101">
        <v>0</v>
      </c>
      <c r="Q40" s="101">
        <v>0</v>
      </c>
      <c r="R40" s="101">
        <v>0</v>
      </c>
      <c r="S40" s="101">
        <v>0</v>
      </c>
      <c r="T40" s="101">
        <v>0</v>
      </c>
      <c r="U40" s="101">
        <v>0</v>
      </c>
      <c r="V40" s="101">
        <v>0</v>
      </c>
      <c r="W40" s="101">
        <v>0</v>
      </c>
      <c r="X40" s="101">
        <v>0</v>
      </c>
      <c r="Y40" s="36">
        <v>0</v>
      </c>
      <c r="Z40" s="36">
        <v>0</v>
      </c>
      <c r="AA40" s="36">
        <v>0</v>
      </c>
      <c r="AB40" s="36">
        <v>0</v>
      </c>
      <c r="AC40" s="36">
        <v>0</v>
      </c>
      <c r="AD40" s="36">
        <v>0</v>
      </c>
      <c r="AE40" s="36">
        <v>0</v>
      </c>
      <c r="AF40" s="36">
        <v>0</v>
      </c>
      <c r="AG40" s="36">
        <v>0</v>
      </c>
      <c r="AH40" s="36">
        <v>0</v>
      </c>
      <c r="AI40" s="36">
        <v>0</v>
      </c>
      <c r="AJ40" s="36">
        <v>0</v>
      </c>
      <c r="AK40" s="36">
        <v>0</v>
      </c>
      <c r="AL40" s="36">
        <v>0</v>
      </c>
      <c r="AM40" s="36">
        <v>0</v>
      </c>
      <c r="AN40" s="36">
        <v>0</v>
      </c>
      <c r="AO40" s="36">
        <v>0</v>
      </c>
      <c r="AP40" s="36">
        <v>0</v>
      </c>
      <c r="AQ40" s="36">
        <v>0</v>
      </c>
      <c r="AR40" s="36">
        <v>0</v>
      </c>
      <c r="AS40" s="36">
        <v>0</v>
      </c>
      <c r="AT40" s="36">
        <v>0</v>
      </c>
      <c r="AU40" s="36">
        <v>0</v>
      </c>
      <c r="AV40" s="36">
        <v>0</v>
      </c>
      <c r="AW40" s="36">
        <v>0</v>
      </c>
    </row>
    <row r="41" spans="1:50" s="9" customFormat="1" x14ac:dyDescent="0.2">
      <c r="A41" s="26" t="s">
        <v>6</v>
      </c>
      <c r="B41" s="44" t="s">
        <v>0</v>
      </c>
      <c r="C41" s="52">
        <f>SUM(C42:C47)</f>
        <v>26</v>
      </c>
      <c r="D41" s="52">
        <f t="shared" ref="D41:W41" si="12">SUM(D42:D47)</f>
        <v>27</v>
      </c>
      <c r="E41" s="52">
        <f t="shared" si="12"/>
        <v>27</v>
      </c>
      <c r="F41" s="52">
        <f t="shared" si="12"/>
        <v>26</v>
      </c>
      <c r="G41" s="52">
        <f t="shared" si="12"/>
        <v>26</v>
      </c>
      <c r="H41" s="52">
        <f t="shared" si="12"/>
        <v>25</v>
      </c>
      <c r="I41" s="52">
        <f t="shared" si="12"/>
        <v>29</v>
      </c>
      <c r="J41" s="52">
        <f t="shared" si="12"/>
        <v>33</v>
      </c>
      <c r="K41" s="52">
        <f t="shared" si="12"/>
        <v>31</v>
      </c>
      <c r="L41" s="52">
        <f t="shared" si="12"/>
        <v>29</v>
      </c>
      <c r="M41" s="52">
        <f t="shared" si="12"/>
        <v>25</v>
      </c>
      <c r="N41" s="52">
        <f t="shared" si="12"/>
        <v>30</v>
      </c>
      <c r="O41" s="52">
        <f t="shared" si="12"/>
        <v>36</v>
      </c>
      <c r="P41" s="52">
        <f t="shared" si="12"/>
        <v>31</v>
      </c>
      <c r="Q41" s="52">
        <f t="shared" si="12"/>
        <v>35</v>
      </c>
      <c r="R41" s="52">
        <f t="shared" si="12"/>
        <v>37</v>
      </c>
      <c r="S41" s="52">
        <f t="shared" si="12"/>
        <v>38</v>
      </c>
      <c r="T41" s="52">
        <f t="shared" si="12"/>
        <v>41</v>
      </c>
      <c r="U41" s="52">
        <f t="shared" si="12"/>
        <v>41</v>
      </c>
      <c r="V41" s="52">
        <f t="shared" si="12"/>
        <v>43</v>
      </c>
      <c r="W41" s="52">
        <f t="shared" si="12"/>
        <v>44</v>
      </c>
      <c r="X41" s="52">
        <v>48</v>
      </c>
      <c r="Y41" s="35">
        <v>49</v>
      </c>
      <c r="Z41" s="35">
        <v>54</v>
      </c>
      <c r="AA41" s="35">
        <v>52</v>
      </c>
      <c r="AB41" s="35">
        <v>52</v>
      </c>
      <c r="AC41" s="35">
        <v>54</v>
      </c>
      <c r="AD41" s="35">
        <v>54</v>
      </c>
      <c r="AE41" s="35">
        <v>55</v>
      </c>
      <c r="AF41" s="35">
        <v>59</v>
      </c>
      <c r="AG41" s="35">
        <v>60</v>
      </c>
      <c r="AH41" s="35">
        <v>63</v>
      </c>
      <c r="AI41" s="35">
        <v>63</v>
      </c>
      <c r="AJ41" s="35">
        <v>66</v>
      </c>
      <c r="AK41" s="35">
        <v>73</v>
      </c>
      <c r="AL41" s="35">
        <v>77</v>
      </c>
      <c r="AM41" s="35">
        <v>78</v>
      </c>
      <c r="AN41" s="35">
        <v>79</v>
      </c>
      <c r="AO41" s="35">
        <v>83</v>
      </c>
      <c r="AP41" s="35">
        <v>85</v>
      </c>
      <c r="AQ41" s="35">
        <v>89</v>
      </c>
      <c r="AR41" s="35">
        <v>93</v>
      </c>
      <c r="AS41" s="35">
        <v>97</v>
      </c>
      <c r="AT41" s="35">
        <v>101</v>
      </c>
      <c r="AU41" s="35">
        <v>105</v>
      </c>
      <c r="AV41" s="35">
        <v>109</v>
      </c>
      <c r="AW41" s="35">
        <v>112</v>
      </c>
    </row>
    <row r="42" spans="1:50" s="9" customFormat="1" x14ac:dyDescent="0.2">
      <c r="A42" s="15" t="s">
        <v>41</v>
      </c>
      <c r="B42" s="45" t="s">
        <v>0</v>
      </c>
      <c r="C42" s="101">
        <v>17</v>
      </c>
      <c r="D42" s="101">
        <v>18</v>
      </c>
      <c r="E42" s="101">
        <v>19</v>
      </c>
      <c r="F42" s="101">
        <v>20</v>
      </c>
      <c r="G42" s="101">
        <v>20</v>
      </c>
      <c r="H42" s="101">
        <v>20</v>
      </c>
      <c r="I42" s="101">
        <v>24</v>
      </c>
      <c r="J42" s="101">
        <v>28</v>
      </c>
      <c r="K42" s="101">
        <v>25</v>
      </c>
      <c r="L42" s="101">
        <v>22</v>
      </c>
      <c r="M42" s="101">
        <v>20</v>
      </c>
      <c r="N42" s="101">
        <v>21</v>
      </c>
      <c r="O42" s="36">
        <v>26</v>
      </c>
      <c r="P42" s="36">
        <v>23</v>
      </c>
      <c r="Q42" s="36">
        <v>26</v>
      </c>
      <c r="R42" s="36">
        <v>28</v>
      </c>
      <c r="S42" s="36">
        <v>29</v>
      </c>
      <c r="T42" s="36">
        <v>30</v>
      </c>
      <c r="U42" s="36">
        <v>30</v>
      </c>
      <c r="V42" s="36">
        <v>32</v>
      </c>
      <c r="W42" s="36">
        <v>33</v>
      </c>
      <c r="X42" s="36">
        <v>38</v>
      </c>
      <c r="Y42" s="36">
        <v>39</v>
      </c>
      <c r="Z42" s="36">
        <v>44</v>
      </c>
      <c r="AA42" s="36">
        <v>45</v>
      </c>
      <c r="AB42" s="36">
        <v>45</v>
      </c>
      <c r="AC42" s="36">
        <v>47</v>
      </c>
      <c r="AD42" s="36">
        <v>47</v>
      </c>
      <c r="AE42" s="36">
        <v>49</v>
      </c>
      <c r="AF42" s="36">
        <v>52</v>
      </c>
      <c r="AG42" s="36">
        <v>52</v>
      </c>
      <c r="AH42" s="36">
        <v>54</v>
      </c>
      <c r="AI42" s="36">
        <v>55</v>
      </c>
      <c r="AJ42" s="36">
        <v>58</v>
      </c>
      <c r="AK42" s="36">
        <v>64</v>
      </c>
      <c r="AL42" s="36">
        <v>67</v>
      </c>
      <c r="AM42" s="36">
        <v>68</v>
      </c>
      <c r="AN42" s="36">
        <v>69</v>
      </c>
      <c r="AO42" s="36">
        <v>72</v>
      </c>
      <c r="AP42" s="36">
        <v>74</v>
      </c>
      <c r="AQ42" s="36">
        <v>78</v>
      </c>
      <c r="AR42" s="36">
        <v>79</v>
      </c>
      <c r="AS42" s="36">
        <v>82</v>
      </c>
      <c r="AT42" s="36">
        <v>85</v>
      </c>
      <c r="AU42" s="36">
        <v>89</v>
      </c>
      <c r="AV42" s="36">
        <v>93</v>
      </c>
      <c r="AW42" s="36">
        <v>96</v>
      </c>
    </row>
    <row r="43" spans="1:50" s="9" customFormat="1" x14ac:dyDescent="0.2">
      <c r="A43" s="18" t="s">
        <v>127</v>
      </c>
      <c r="B43" s="45" t="s">
        <v>0</v>
      </c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>
        <v>30</v>
      </c>
      <c r="AW43" s="36">
        <v>31</v>
      </c>
    </row>
    <row r="44" spans="1:50" s="9" customFormat="1" x14ac:dyDescent="0.2">
      <c r="A44" s="15" t="s">
        <v>47</v>
      </c>
      <c r="B44" s="45" t="s">
        <v>0</v>
      </c>
      <c r="C44" s="101">
        <v>3</v>
      </c>
      <c r="D44" s="101">
        <v>3</v>
      </c>
      <c r="E44" s="101">
        <v>3</v>
      </c>
      <c r="F44" s="101">
        <v>4</v>
      </c>
      <c r="G44" s="101">
        <v>4</v>
      </c>
      <c r="H44" s="101">
        <v>5</v>
      </c>
      <c r="I44" s="101">
        <v>5</v>
      </c>
      <c r="J44" s="101">
        <v>5</v>
      </c>
      <c r="K44" s="101">
        <v>6</v>
      </c>
      <c r="L44" s="101">
        <v>7</v>
      </c>
      <c r="M44" s="101">
        <v>5</v>
      </c>
      <c r="N44" s="101">
        <v>9</v>
      </c>
      <c r="O44" s="36">
        <v>10</v>
      </c>
      <c r="P44" s="36">
        <v>8</v>
      </c>
      <c r="Q44" s="36">
        <v>9</v>
      </c>
      <c r="R44" s="36">
        <v>9</v>
      </c>
      <c r="S44" s="36">
        <v>9</v>
      </c>
      <c r="T44" s="36">
        <v>11</v>
      </c>
      <c r="U44" s="36">
        <v>11</v>
      </c>
      <c r="V44" s="36">
        <v>11</v>
      </c>
      <c r="W44" s="36">
        <v>11</v>
      </c>
      <c r="X44" s="36">
        <v>10</v>
      </c>
      <c r="Y44" s="36">
        <v>10</v>
      </c>
      <c r="Z44" s="36">
        <v>10</v>
      </c>
      <c r="AA44" s="36">
        <v>7</v>
      </c>
      <c r="AB44" s="36">
        <v>7</v>
      </c>
      <c r="AC44" s="36">
        <v>7</v>
      </c>
      <c r="AD44" s="36">
        <v>7</v>
      </c>
      <c r="AE44" s="36">
        <v>6</v>
      </c>
      <c r="AF44" s="36">
        <v>7</v>
      </c>
      <c r="AG44" s="36">
        <v>8</v>
      </c>
      <c r="AH44" s="36">
        <v>9</v>
      </c>
      <c r="AI44" s="36">
        <v>8</v>
      </c>
      <c r="AJ44" s="36">
        <v>8</v>
      </c>
      <c r="AK44" s="36">
        <v>9</v>
      </c>
      <c r="AL44" s="36">
        <v>10</v>
      </c>
      <c r="AM44" s="36">
        <v>10</v>
      </c>
      <c r="AN44" s="36">
        <v>10</v>
      </c>
      <c r="AO44" s="36">
        <v>11</v>
      </c>
      <c r="AP44" s="36">
        <v>11</v>
      </c>
      <c r="AQ44" s="36">
        <v>11</v>
      </c>
      <c r="AR44" s="36">
        <v>14</v>
      </c>
      <c r="AS44" s="36">
        <v>15</v>
      </c>
      <c r="AT44" s="36">
        <v>16</v>
      </c>
      <c r="AU44" s="36">
        <v>16</v>
      </c>
      <c r="AV44" s="36">
        <v>16</v>
      </c>
      <c r="AW44" s="36">
        <v>16</v>
      </c>
    </row>
    <row r="45" spans="1:50" s="9" customFormat="1" x14ac:dyDescent="0.2">
      <c r="A45" s="18" t="s">
        <v>127</v>
      </c>
      <c r="B45" s="45" t="s">
        <v>0</v>
      </c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>
        <v>8</v>
      </c>
      <c r="AW45" s="36">
        <v>8</v>
      </c>
    </row>
    <row r="46" spans="1:50" x14ac:dyDescent="0.2">
      <c r="A46" s="15" t="s">
        <v>111</v>
      </c>
      <c r="B46" s="45" t="s">
        <v>0</v>
      </c>
      <c r="C46" s="53">
        <v>1</v>
      </c>
      <c r="D46" s="53">
        <v>1</v>
      </c>
      <c r="E46" s="53">
        <v>1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T46" s="53">
        <v>0</v>
      </c>
      <c r="U46" s="53">
        <v>0</v>
      </c>
      <c r="V46" s="53">
        <v>0</v>
      </c>
      <c r="W46" s="53">
        <v>0</v>
      </c>
      <c r="X46" s="53">
        <v>0</v>
      </c>
      <c r="Y46" s="85">
        <v>0</v>
      </c>
      <c r="Z46" s="85">
        <v>0</v>
      </c>
      <c r="AA46" s="85">
        <v>0</v>
      </c>
      <c r="AB46" s="85">
        <v>0</v>
      </c>
      <c r="AC46" s="85">
        <v>0</v>
      </c>
      <c r="AD46" s="85">
        <v>0</v>
      </c>
      <c r="AE46" s="85">
        <v>0</v>
      </c>
      <c r="AF46" s="85">
        <v>0</v>
      </c>
      <c r="AG46" s="85">
        <v>0</v>
      </c>
      <c r="AH46" s="85">
        <v>0</v>
      </c>
      <c r="AI46" s="85">
        <v>0</v>
      </c>
      <c r="AJ46" s="85">
        <v>0</v>
      </c>
      <c r="AK46" s="85">
        <v>0</v>
      </c>
      <c r="AL46" s="85">
        <v>0</v>
      </c>
      <c r="AM46" s="85">
        <v>0</v>
      </c>
      <c r="AN46" s="85">
        <v>0</v>
      </c>
      <c r="AO46" s="85">
        <v>0</v>
      </c>
      <c r="AP46" s="85">
        <v>0</v>
      </c>
      <c r="AQ46" s="85">
        <v>0</v>
      </c>
      <c r="AR46" s="85">
        <v>0</v>
      </c>
      <c r="AS46" s="85">
        <v>0</v>
      </c>
      <c r="AT46" s="85">
        <v>0</v>
      </c>
      <c r="AU46" s="85">
        <v>0</v>
      </c>
      <c r="AV46" s="85">
        <v>0</v>
      </c>
      <c r="AW46" s="85">
        <v>0</v>
      </c>
      <c r="AX46" s="9"/>
    </row>
    <row r="47" spans="1:50" x14ac:dyDescent="0.2">
      <c r="A47" s="15" t="s">
        <v>107</v>
      </c>
      <c r="B47" s="45" t="s">
        <v>0</v>
      </c>
      <c r="C47" s="53">
        <v>5</v>
      </c>
      <c r="D47" s="53">
        <v>5</v>
      </c>
      <c r="E47" s="53">
        <v>4</v>
      </c>
      <c r="F47" s="53">
        <v>2</v>
      </c>
      <c r="G47" s="53">
        <v>2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  <c r="V47" s="53">
        <v>0</v>
      </c>
      <c r="W47" s="53">
        <v>0</v>
      </c>
      <c r="X47" s="53">
        <v>0</v>
      </c>
      <c r="Y47" s="85">
        <v>0</v>
      </c>
      <c r="Z47" s="85">
        <v>0</v>
      </c>
      <c r="AA47" s="85">
        <v>0</v>
      </c>
      <c r="AB47" s="85">
        <v>0</v>
      </c>
      <c r="AC47" s="85">
        <v>0</v>
      </c>
      <c r="AD47" s="85">
        <v>0</v>
      </c>
      <c r="AE47" s="85">
        <v>0</v>
      </c>
      <c r="AF47" s="85">
        <v>0</v>
      </c>
      <c r="AG47" s="85">
        <v>0</v>
      </c>
      <c r="AH47" s="85">
        <v>0</v>
      </c>
      <c r="AI47" s="85">
        <v>0</v>
      </c>
      <c r="AJ47" s="85">
        <v>0</v>
      </c>
      <c r="AK47" s="85">
        <v>0</v>
      </c>
      <c r="AL47" s="85">
        <v>0</v>
      </c>
      <c r="AM47" s="85">
        <v>0</v>
      </c>
      <c r="AN47" s="85">
        <v>0</v>
      </c>
      <c r="AO47" s="85">
        <v>0</v>
      </c>
      <c r="AP47" s="85">
        <v>0</v>
      </c>
      <c r="AQ47" s="85">
        <v>0</v>
      </c>
      <c r="AR47" s="85">
        <v>0</v>
      </c>
      <c r="AS47" s="85">
        <v>0</v>
      </c>
      <c r="AT47" s="85">
        <v>0</v>
      </c>
      <c r="AU47" s="85">
        <v>0</v>
      </c>
      <c r="AV47" s="85">
        <v>0</v>
      </c>
      <c r="AW47" s="85">
        <v>0</v>
      </c>
      <c r="AX47" s="9"/>
    </row>
    <row r="48" spans="1:50" x14ac:dyDescent="0.2">
      <c r="A48" s="27" t="s">
        <v>108</v>
      </c>
      <c r="B48" s="43" t="s">
        <v>0</v>
      </c>
      <c r="C48" s="51">
        <v>294</v>
      </c>
      <c r="D48" s="51">
        <v>283</v>
      </c>
      <c r="E48" s="51">
        <v>280</v>
      </c>
      <c r="F48" s="51">
        <v>275</v>
      </c>
      <c r="G48" s="51">
        <v>272</v>
      </c>
      <c r="H48" s="51">
        <v>273</v>
      </c>
      <c r="I48" s="51">
        <v>269</v>
      </c>
      <c r="J48" s="51">
        <v>271</v>
      </c>
      <c r="K48" s="51">
        <v>270</v>
      </c>
      <c r="L48" s="51">
        <v>266</v>
      </c>
      <c r="M48" s="51">
        <v>268</v>
      </c>
      <c r="N48" s="51">
        <v>265</v>
      </c>
      <c r="O48" s="34">
        <v>264</v>
      </c>
      <c r="P48" s="34">
        <v>262</v>
      </c>
      <c r="Q48" s="34">
        <v>259</v>
      </c>
      <c r="R48" s="34">
        <v>261</v>
      </c>
      <c r="S48" s="34">
        <v>261</v>
      </c>
      <c r="T48" s="34">
        <v>264</v>
      </c>
      <c r="U48" s="34">
        <v>268</v>
      </c>
      <c r="V48" s="34">
        <v>268</v>
      </c>
      <c r="W48" s="34">
        <v>276</v>
      </c>
      <c r="X48" s="34">
        <v>277</v>
      </c>
      <c r="Y48" s="34">
        <v>280</v>
      </c>
      <c r="Z48" s="34">
        <v>279</v>
      </c>
      <c r="AA48" s="34">
        <v>282</v>
      </c>
      <c r="AB48" s="34">
        <v>282</v>
      </c>
      <c r="AC48" s="34">
        <v>284</v>
      </c>
      <c r="AD48" s="34">
        <v>290</v>
      </c>
      <c r="AE48" s="34">
        <v>295</v>
      </c>
      <c r="AF48" s="34">
        <v>296</v>
      </c>
      <c r="AG48" s="34">
        <v>298</v>
      </c>
      <c r="AH48" s="34">
        <v>306</v>
      </c>
      <c r="AI48" s="34">
        <v>308</v>
      </c>
      <c r="AJ48" s="34">
        <v>313</v>
      </c>
      <c r="AK48" s="34">
        <v>316</v>
      </c>
      <c r="AL48" s="34">
        <v>320</v>
      </c>
      <c r="AM48" s="34">
        <v>324</v>
      </c>
      <c r="AN48" s="34">
        <v>325</v>
      </c>
      <c r="AO48" s="34">
        <v>324</v>
      </c>
      <c r="AP48" s="34">
        <v>331</v>
      </c>
      <c r="AQ48" s="34">
        <v>332</v>
      </c>
      <c r="AR48" s="34">
        <v>332</v>
      </c>
      <c r="AS48" s="34">
        <v>337</v>
      </c>
      <c r="AT48" s="34">
        <v>338</v>
      </c>
      <c r="AU48" s="34">
        <v>338</v>
      </c>
      <c r="AV48" s="34">
        <v>341</v>
      </c>
      <c r="AW48" s="34">
        <v>342</v>
      </c>
      <c r="AX48" s="9"/>
    </row>
    <row r="49" spans="1:50" x14ac:dyDescent="0.2">
      <c r="A49" s="27" t="s">
        <v>103</v>
      </c>
      <c r="B49" s="43" t="s">
        <v>0</v>
      </c>
      <c r="C49" s="51">
        <v>261</v>
      </c>
      <c r="D49" s="51">
        <v>270</v>
      </c>
      <c r="E49" s="51">
        <v>260</v>
      </c>
      <c r="F49" s="51">
        <v>260</v>
      </c>
      <c r="G49" s="51">
        <v>256</v>
      </c>
      <c r="H49" s="51">
        <v>251</v>
      </c>
      <c r="I49" s="51">
        <v>257</v>
      </c>
      <c r="J49" s="51">
        <v>258</v>
      </c>
      <c r="K49" s="51">
        <v>256</v>
      </c>
      <c r="L49" s="51">
        <v>255</v>
      </c>
      <c r="M49" s="51">
        <v>251</v>
      </c>
      <c r="N49" s="51">
        <v>262</v>
      </c>
      <c r="O49" s="34">
        <v>264</v>
      </c>
      <c r="P49" s="34">
        <v>256</v>
      </c>
      <c r="Q49" s="34">
        <v>241</v>
      </c>
      <c r="R49" s="34">
        <v>244</v>
      </c>
      <c r="S49" s="34">
        <v>253</v>
      </c>
      <c r="T49" s="34">
        <v>252</v>
      </c>
      <c r="U49" s="34">
        <v>254</v>
      </c>
      <c r="V49" s="34">
        <v>255</v>
      </c>
      <c r="W49" s="34">
        <v>258</v>
      </c>
      <c r="X49" s="34">
        <v>261</v>
      </c>
      <c r="Y49" s="34">
        <v>261</v>
      </c>
      <c r="Z49" s="34">
        <v>265</v>
      </c>
      <c r="AA49" s="34">
        <v>265</v>
      </c>
      <c r="AB49" s="34">
        <v>264</v>
      </c>
      <c r="AC49" s="34">
        <v>265</v>
      </c>
      <c r="AD49" s="34">
        <v>265</v>
      </c>
      <c r="AE49" s="34">
        <v>269</v>
      </c>
      <c r="AF49" s="34">
        <v>273</v>
      </c>
      <c r="AG49" s="34">
        <v>277</v>
      </c>
      <c r="AH49" s="34">
        <v>280</v>
      </c>
      <c r="AI49" s="34">
        <v>283</v>
      </c>
      <c r="AJ49" s="34">
        <v>283</v>
      </c>
      <c r="AK49" s="34">
        <v>287</v>
      </c>
      <c r="AL49" s="34">
        <v>287</v>
      </c>
      <c r="AM49" s="34">
        <v>293</v>
      </c>
      <c r="AN49" s="34">
        <v>294</v>
      </c>
      <c r="AO49" s="34">
        <v>294</v>
      </c>
      <c r="AP49" s="34">
        <v>293</v>
      </c>
      <c r="AQ49" s="34">
        <v>296</v>
      </c>
      <c r="AR49" s="34">
        <v>300</v>
      </c>
      <c r="AS49" s="34">
        <v>305</v>
      </c>
      <c r="AT49" s="34">
        <v>307</v>
      </c>
      <c r="AU49" s="34">
        <v>310</v>
      </c>
      <c r="AV49" s="34">
        <v>311</v>
      </c>
      <c r="AW49" s="34">
        <v>313</v>
      </c>
    </row>
    <row r="50" spans="1:50" x14ac:dyDescent="0.2">
      <c r="A50" s="20" t="s">
        <v>59</v>
      </c>
      <c r="B50" s="45" t="s">
        <v>0</v>
      </c>
      <c r="C50" s="53">
        <v>146</v>
      </c>
      <c r="D50" s="53">
        <v>146</v>
      </c>
      <c r="E50" s="53">
        <v>140</v>
      </c>
      <c r="F50" s="53">
        <v>140</v>
      </c>
      <c r="G50" s="53">
        <v>135</v>
      </c>
      <c r="H50" s="53">
        <v>131</v>
      </c>
      <c r="I50" s="53">
        <v>130</v>
      </c>
      <c r="J50" s="53">
        <v>130</v>
      </c>
      <c r="K50" s="53">
        <v>128</v>
      </c>
      <c r="L50" s="53">
        <v>127</v>
      </c>
      <c r="M50" s="53">
        <v>122</v>
      </c>
      <c r="N50" s="53">
        <v>123</v>
      </c>
      <c r="O50" s="36">
        <v>124</v>
      </c>
      <c r="P50" s="36">
        <v>119</v>
      </c>
      <c r="Q50" s="36">
        <v>109</v>
      </c>
      <c r="R50" s="36">
        <v>111</v>
      </c>
      <c r="S50" s="36">
        <v>109</v>
      </c>
      <c r="T50" s="36">
        <v>107</v>
      </c>
      <c r="U50" s="36">
        <v>106</v>
      </c>
      <c r="V50" s="36">
        <v>104</v>
      </c>
      <c r="W50" s="36">
        <v>106</v>
      </c>
      <c r="X50" s="36">
        <v>105</v>
      </c>
      <c r="Y50" s="85">
        <v>105</v>
      </c>
      <c r="Z50" s="85">
        <v>105</v>
      </c>
      <c r="AA50" s="85">
        <v>105</v>
      </c>
      <c r="AB50" s="85">
        <v>105</v>
      </c>
      <c r="AC50" s="85">
        <v>105</v>
      </c>
      <c r="AD50" s="85">
        <v>105</v>
      </c>
      <c r="AE50" s="85">
        <v>106</v>
      </c>
      <c r="AF50" s="85">
        <v>107</v>
      </c>
      <c r="AG50" s="85">
        <v>106</v>
      </c>
      <c r="AH50" s="85">
        <v>104</v>
      </c>
      <c r="AI50" s="85">
        <v>105</v>
      </c>
      <c r="AJ50" s="85">
        <v>104</v>
      </c>
      <c r="AK50" s="85">
        <v>102</v>
      </c>
      <c r="AL50" s="85">
        <v>102</v>
      </c>
      <c r="AM50" s="85">
        <v>103</v>
      </c>
      <c r="AN50" s="85">
        <v>103</v>
      </c>
      <c r="AO50" s="85">
        <v>101</v>
      </c>
      <c r="AP50" s="85">
        <v>99</v>
      </c>
      <c r="AQ50" s="85">
        <v>99</v>
      </c>
      <c r="AR50" s="85">
        <v>98</v>
      </c>
      <c r="AS50" s="85">
        <v>98</v>
      </c>
      <c r="AT50" s="85">
        <v>98</v>
      </c>
      <c r="AU50" s="85">
        <v>100</v>
      </c>
      <c r="AV50" s="85">
        <v>100</v>
      </c>
      <c r="AW50" s="85">
        <v>98</v>
      </c>
    </row>
    <row r="51" spans="1:50" x14ac:dyDescent="0.2">
      <c r="A51" s="20" t="s">
        <v>60</v>
      </c>
      <c r="B51" s="45" t="s">
        <v>0</v>
      </c>
      <c r="C51" s="53">
        <v>218</v>
      </c>
      <c r="D51" s="53">
        <v>214</v>
      </c>
      <c r="E51" s="53">
        <v>222</v>
      </c>
      <c r="F51" s="53">
        <v>224</v>
      </c>
      <c r="G51" s="53">
        <v>222</v>
      </c>
      <c r="H51" s="53">
        <v>219</v>
      </c>
      <c r="I51" s="53">
        <v>227</v>
      </c>
      <c r="J51" s="53">
        <v>226</v>
      </c>
      <c r="K51" s="53">
        <v>227</v>
      </c>
      <c r="L51" s="53">
        <v>228</v>
      </c>
      <c r="M51" s="53">
        <v>226</v>
      </c>
      <c r="N51" s="53">
        <v>235</v>
      </c>
      <c r="O51" s="36">
        <v>234</v>
      </c>
      <c r="P51" s="36">
        <v>229</v>
      </c>
      <c r="Q51" s="36">
        <v>223</v>
      </c>
      <c r="R51" s="36">
        <v>224</v>
      </c>
      <c r="S51" s="36">
        <v>232</v>
      </c>
      <c r="T51" s="36">
        <v>230</v>
      </c>
      <c r="U51" s="36">
        <v>235</v>
      </c>
      <c r="V51" s="36">
        <v>236</v>
      </c>
      <c r="W51" s="36">
        <v>240</v>
      </c>
      <c r="X51" s="36">
        <v>250</v>
      </c>
      <c r="Y51" s="85">
        <v>249</v>
      </c>
      <c r="Z51" s="85">
        <v>253</v>
      </c>
      <c r="AA51" s="85">
        <v>253</v>
      </c>
      <c r="AB51" s="85">
        <v>252</v>
      </c>
      <c r="AC51" s="85">
        <v>253</v>
      </c>
      <c r="AD51" s="85">
        <v>253</v>
      </c>
      <c r="AE51" s="85">
        <v>258</v>
      </c>
      <c r="AF51" s="85">
        <v>262</v>
      </c>
      <c r="AG51" s="85">
        <v>265</v>
      </c>
      <c r="AH51" s="85">
        <v>268</v>
      </c>
      <c r="AI51" s="85">
        <v>271</v>
      </c>
      <c r="AJ51" s="85">
        <v>271</v>
      </c>
      <c r="AK51" s="85">
        <v>275</v>
      </c>
      <c r="AL51" s="85">
        <v>275</v>
      </c>
      <c r="AM51" s="85">
        <v>282</v>
      </c>
      <c r="AN51" s="85">
        <v>282</v>
      </c>
      <c r="AO51" s="85">
        <v>283</v>
      </c>
      <c r="AP51" s="85">
        <v>283</v>
      </c>
      <c r="AQ51" s="85">
        <v>285</v>
      </c>
      <c r="AR51" s="85">
        <v>290</v>
      </c>
      <c r="AS51" s="85">
        <v>295</v>
      </c>
      <c r="AT51" s="85">
        <v>296</v>
      </c>
      <c r="AU51" s="85">
        <v>298</v>
      </c>
      <c r="AV51" s="85">
        <v>298</v>
      </c>
      <c r="AW51" s="85">
        <v>300</v>
      </c>
    </row>
    <row r="52" spans="1:50" x14ac:dyDescent="0.2">
      <c r="A52" s="27" t="s">
        <v>104</v>
      </c>
      <c r="B52" s="43" t="s">
        <v>0</v>
      </c>
      <c r="C52" s="51">
        <v>30</v>
      </c>
      <c r="D52" s="51">
        <v>30</v>
      </c>
      <c r="E52" s="51">
        <v>29</v>
      </c>
      <c r="F52" s="51">
        <v>27</v>
      </c>
      <c r="G52" s="51">
        <v>27</v>
      </c>
      <c r="H52" s="51">
        <v>27</v>
      </c>
      <c r="I52" s="51">
        <v>26</v>
      </c>
      <c r="J52" s="51">
        <v>25</v>
      </c>
      <c r="K52" s="51">
        <v>25</v>
      </c>
      <c r="L52" s="51">
        <v>25</v>
      </c>
      <c r="M52" s="51">
        <v>25</v>
      </c>
      <c r="N52" s="51">
        <v>25</v>
      </c>
      <c r="O52" s="34">
        <v>26</v>
      </c>
      <c r="P52" s="34">
        <v>26</v>
      </c>
      <c r="Q52" s="34">
        <v>26</v>
      </c>
      <c r="R52" s="34">
        <v>27</v>
      </c>
      <c r="S52" s="34">
        <v>28</v>
      </c>
      <c r="T52" s="34">
        <v>28</v>
      </c>
      <c r="U52" s="34">
        <v>29</v>
      </c>
      <c r="V52" s="34">
        <v>28</v>
      </c>
      <c r="W52" s="34">
        <v>27</v>
      </c>
      <c r="X52" s="34">
        <v>26</v>
      </c>
      <c r="Y52" s="34">
        <v>26</v>
      </c>
      <c r="Z52" s="34">
        <v>26</v>
      </c>
      <c r="AA52" s="34">
        <v>26</v>
      </c>
      <c r="AB52" s="34">
        <v>26</v>
      </c>
      <c r="AC52" s="34">
        <v>26</v>
      </c>
      <c r="AD52" s="34">
        <v>27</v>
      </c>
      <c r="AE52" s="34">
        <v>27</v>
      </c>
      <c r="AF52" s="34">
        <v>27</v>
      </c>
      <c r="AG52" s="34">
        <v>27</v>
      </c>
      <c r="AH52" s="34">
        <v>27</v>
      </c>
      <c r="AI52" s="34">
        <v>27</v>
      </c>
      <c r="AJ52" s="34">
        <v>27</v>
      </c>
      <c r="AK52" s="34">
        <v>28</v>
      </c>
      <c r="AL52" s="34">
        <v>29</v>
      </c>
      <c r="AM52" s="34">
        <v>31</v>
      </c>
      <c r="AN52" s="34">
        <v>31</v>
      </c>
      <c r="AO52" s="34">
        <v>31</v>
      </c>
      <c r="AP52" s="34">
        <v>31</v>
      </c>
      <c r="AQ52" s="34">
        <v>31</v>
      </c>
      <c r="AR52" s="34">
        <v>31</v>
      </c>
      <c r="AS52" s="34">
        <v>31</v>
      </c>
      <c r="AT52" s="34">
        <v>31</v>
      </c>
      <c r="AU52" s="34">
        <v>31</v>
      </c>
      <c r="AV52" s="34">
        <v>31</v>
      </c>
      <c r="AW52" s="34">
        <v>31</v>
      </c>
    </row>
    <row r="53" spans="1:50" x14ac:dyDescent="0.2">
      <c r="A53" s="27" t="s">
        <v>105</v>
      </c>
      <c r="B53" s="43" t="s">
        <v>0</v>
      </c>
      <c r="C53" s="51">
        <v>20</v>
      </c>
      <c r="D53" s="51">
        <v>21</v>
      </c>
      <c r="E53" s="51">
        <v>21</v>
      </c>
      <c r="F53" s="51">
        <v>21</v>
      </c>
      <c r="G53" s="51">
        <v>21</v>
      </c>
      <c r="H53" s="51">
        <v>21</v>
      </c>
      <c r="I53" s="51">
        <v>20</v>
      </c>
      <c r="J53" s="51">
        <v>21</v>
      </c>
      <c r="K53" s="51">
        <v>20</v>
      </c>
      <c r="L53" s="51">
        <v>22</v>
      </c>
      <c r="M53" s="51">
        <v>22</v>
      </c>
      <c r="N53" s="51">
        <v>22</v>
      </c>
      <c r="O53" s="34">
        <v>22</v>
      </c>
      <c r="P53" s="34">
        <v>22</v>
      </c>
      <c r="Q53" s="34">
        <v>22</v>
      </c>
      <c r="R53" s="34">
        <v>21</v>
      </c>
      <c r="S53" s="34">
        <v>20</v>
      </c>
      <c r="T53" s="34">
        <v>22</v>
      </c>
      <c r="U53" s="34">
        <v>23</v>
      </c>
      <c r="V53" s="34">
        <v>23</v>
      </c>
      <c r="W53" s="34">
        <v>23</v>
      </c>
      <c r="X53" s="34">
        <v>23</v>
      </c>
      <c r="Y53" s="34">
        <v>23</v>
      </c>
      <c r="Z53" s="34">
        <v>23</v>
      </c>
      <c r="AA53" s="34">
        <v>23</v>
      </c>
      <c r="AB53" s="34">
        <v>23</v>
      </c>
      <c r="AC53" s="34">
        <v>24</v>
      </c>
      <c r="AD53" s="34">
        <v>24</v>
      </c>
      <c r="AE53" s="34">
        <v>24</v>
      </c>
      <c r="AF53" s="34">
        <v>24</v>
      </c>
      <c r="AG53" s="34">
        <v>24</v>
      </c>
      <c r="AH53" s="34">
        <v>24</v>
      </c>
      <c r="AI53" s="34">
        <v>24</v>
      </c>
      <c r="AJ53" s="34">
        <v>24</v>
      </c>
      <c r="AK53" s="34">
        <v>24</v>
      </c>
      <c r="AL53" s="34">
        <v>24</v>
      </c>
      <c r="AM53" s="34">
        <v>25</v>
      </c>
      <c r="AN53" s="34">
        <v>25</v>
      </c>
      <c r="AO53" s="34">
        <v>25</v>
      </c>
      <c r="AP53" s="34">
        <v>25</v>
      </c>
      <c r="AQ53" s="34">
        <v>27</v>
      </c>
      <c r="AR53" s="34">
        <v>27</v>
      </c>
      <c r="AS53" s="34">
        <v>26</v>
      </c>
      <c r="AT53" s="34">
        <v>26</v>
      </c>
      <c r="AU53" s="34">
        <v>26</v>
      </c>
      <c r="AV53" s="34">
        <v>26</v>
      </c>
      <c r="AW53" s="34">
        <v>27</v>
      </c>
    </row>
    <row r="54" spans="1:50" ht="15" customHeight="1" x14ac:dyDescent="0.2">
      <c r="A54" s="27" t="s">
        <v>10</v>
      </c>
      <c r="B54" s="43" t="s">
        <v>0</v>
      </c>
      <c r="C54" s="51">
        <v>2</v>
      </c>
      <c r="D54" s="51">
        <v>2</v>
      </c>
      <c r="E54" s="51">
        <v>2</v>
      </c>
      <c r="F54" s="51">
        <v>2</v>
      </c>
      <c r="G54" s="51">
        <v>2</v>
      </c>
      <c r="H54" s="51">
        <v>2</v>
      </c>
      <c r="I54" s="51">
        <v>2</v>
      </c>
      <c r="J54" s="51">
        <v>2</v>
      </c>
      <c r="K54" s="51">
        <v>2</v>
      </c>
      <c r="L54" s="51">
        <v>2</v>
      </c>
      <c r="M54" s="51">
        <v>2</v>
      </c>
      <c r="N54" s="51">
        <v>2</v>
      </c>
      <c r="O54" s="34">
        <v>2</v>
      </c>
      <c r="P54" s="34">
        <v>2</v>
      </c>
      <c r="Q54" s="34">
        <v>2</v>
      </c>
      <c r="R54" s="34">
        <v>2</v>
      </c>
      <c r="S54" s="34">
        <v>2</v>
      </c>
      <c r="T54" s="34">
        <v>2</v>
      </c>
      <c r="U54" s="34">
        <v>2</v>
      </c>
      <c r="V54" s="34">
        <v>2</v>
      </c>
      <c r="W54" s="34">
        <v>2</v>
      </c>
      <c r="X54" s="34">
        <v>2</v>
      </c>
      <c r="Y54" s="34">
        <v>2</v>
      </c>
      <c r="Z54" s="34">
        <v>2</v>
      </c>
      <c r="AA54" s="34">
        <v>2</v>
      </c>
      <c r="AB54" s="34">
        <v>2</v>
      </c>
      <c r="AC54" s="34">
        <v>2</v>
      </c>
      <c r="AD54" s="34">
        <v>2</v>
      </c>
      <c r="AE54" s="34">
        <v>2</v>
      </c>
      <c r="AF54" s="34">
        <v>2</v>
      </c>
      <c r="AG54" s="34">
        <v>2</v>
      </c>
      <c r="AH54" s="34">
        <v>2</v>
      </c>
      <c r="AI54" s="34">
        <v>2</v>
      </c>
      <c r="AJ54" s="34">
        <v>2</v>
      </c>
      <c r="AK54" s="34">
        <v>2</v>
      </c>
      <c r="AL54" s="34">
        <v>2</v>
      </c>
      <c r="AM54" s="34">
        <v>2</v>
      </c>
      <c r="AN54" s="34">
        <v>2</v>
      </c>
      <c r="AO54" s="34">
        <v>2</v>
      </c>
      <c r="AP54" s="34">
        <v>2</v>
      </c>
      <c r="AQ54" s="34">
        <v>2</v>
      </c>
      <c r="AR54" s="34">
        <v>2</v>
      </c>
      <c r="AS54" s="34">
        <v>2</v>
      </c>
      <c r="AT54" s="34">
        <v>2</v>
      </c>
      <c r="AU54" s="34">
        <v>2</v>
      </c>
      <c r="AV54" s="34">
        <v>2</v>
      </c>
      <c r="AW54" s="34">
        <v>2</v>
      </c>
    </row>
    <row r="55" spans="1:50" x14ac:dyDescent="0.2">
      <c r="A55" s="27" t="s">
        <v>64</v>
      </c>
      <c r="B55" s="46" t="s">
        <v>23</v>
      </c>
      <c r="C55" s="54">
        <f t="shared" ref="C55:M55" si="13">C56+C61</f>
        <v>1610119</v>
      </c>
      <c r="D55" s="54">
        <f t="shared" si="13"/>
        <v>1646841</v>
      </c>
      <c r="E55" s="54">
        <f t="shared" si="13"/>
        <v>1660360</v>
      </c>
      <c r="F55" s="54">
        <f t="shared" si="13"/>
        <v>1673466</v>
      </c>
      <c r="G55" s="54">
        <f t="shared" si="13"/>
        <v>1693099</v>
      </c>
      <c r="H55" s="54">
        <f t="shared" si="13"/>
        <v>1756091</v>
      </c>
      <c r="I55" s="54">
        <f t="shared" si="13"/>
        <v>1897941</v>
      </c>
      <c r="J55" s="54">
        <f t="shared" si="13"/>
        <v>2037751</v>
      </c>
      <c r="K55" s="54">
        <f t="shared" si="13"/>
        <v>2247789</v>
      </c>
      <c r="L55" s="54">
        <f t="shared" si="13"/>
        <v>2895735</v>
      </c>
      <c r="M55" s="54">
        <f t="shared" si="13"/>
        <v>3637917</v>
      </c>
      <c r="N55" s="54">
        <v>4701301</v>
      </c>
      <c r="O55" s="37">
        <v>5566709</v>
      </c>
      <c r="P55" s="37">
        <f t="shared" ref="P55:W55" si="14">P56+P61</f>
        <v>6745937</v>
      </c>
      <c r="Q55" s="37">
        <f t="shared" si="14"/>
        <v>8735633</v>
      </c>
      <c r="R55" s="37">
        <f t="shared" si="14"/>
        <v>8971046</v>
      </c>
      <c r="S55" s="37">
        <f t="shared" si="14"/>
        <v>9067022</v>
      </c>
      <c r="T55" s="37">
        <f t="shared" si="14"/>
        <v>9170694</v>
      </c>
      <c r="U55" s="37">
        <f t="shared" si="14"/>
        <v>9261689</v>
      </c>
      <c r="V55" s="37">
        <f t="shared" si="14"/>
        <v>9650696</v>
      </c>
      <c r="W55" s="37">
        <f t="shared" si="14"/>
        <v>10069856</v>
      </c>
      <c r="X55" s="37">
        <v>11026716</v>
      </c>
      <c r="Y55" s="37">
        <v>11344915</v>
      </c>
      <c r="Z55" s="37">
        <v>11726785</v>
      </c>
      <c r="AA55" s="37">
        <v>11976384</v>
      </c>
      <c r="AB55" s="37">
        <v>12338411</v>
      </c>
      <c r="AC55" s="37">
        <v>12751976</v>
      </c>
      <c r="AD55" s="37">
        <v>13042124</v>
      </c>
      <c r="AE55" s="37">
        <v>13333260</v>
      </c>
      <c r="AF55" s="37">
        <v>13613527</v>
      </c>
      <c r="AG55" s="37">
        <v>13881357</v>
      </c>
      <c r="AH55" s="37">
        <v>14010608</v>
      </c>
      <c r="AI55" s="37">
        <v>14489184</v>
      </c>
      <c r="AJ55" s="37">
        <v>14900171</v>
      </c>
      <c r="AK55" s="37">
        <v>15294026</v>
      </c>
      <c r="AL55" s="37">
        <v>15684930</v>
      </c>
      <c r="AM55" s="37">
        <v>16115007</v>
      </c>
      <c r="AN55" s="37">
        <v>16536591</v>
      </c>
      <c r="AO55" s="37">
        <v>16944648</v>
      </c>
      <c r="AP55" s="37">
        <v>17859482</v>
      </c>
      <c r="AQ55" s="37">
        <v>18240664</v>
      </c>
      <c r="AR55" s="37">
        <v>17814797</v>
      </c>
      <c r="AS55" s="37">
        <v>19044301</v>
      </c>
      <c r="AT55" s="37">
        <v>19421601</v>
      </c>
      <c r="AU55" s="37">
        <v>19941988</v>
      </c>
      <c r="AV55" s="37">
        <v>20355721</v>
      </c>
      <c r="AW55" s="37">
        <v>20844760</v>
      </c>
      <c r="AX55" s="9"/>
    </row>
    <row r="56" spans="1:50" x14ac:dyDescent="0.2">
      <c r="A56" s="32" t="s">
        <v>61</v>
      </c>
      <c r="B56" s="47" t="s">
        <v>23</v>
      </c>
      <c r="C56" s="55">
        <f t="shared" ref="C56:M56" si="15">SUM(C57:C60)</f>
        <v>1607837</v>
      </c>
      <c r="D56" s="55">
        <f t="shared" si="15"/>
        <v>1644199</v>
      </c>
      <c r="E56" s="55">
        <f t="shared" si="15"/>
        <v>1657169</v>
      </c>
      <c r="F56" s="55">
        <f t="shared" si="15"/>
        <v>1670034</v>
      </c>
      <c r="G56" s="55">
        <f t="shared" si="15"/>
        <v>1689007</v>
      </c>
      <c r="H56" s="55">
        <f t="shared" si="15"/>
        <v>1751144</v>
      </c>
      <c r="I56" s="55">
        <f t="shared" si="15"/>
        <v>1892398</v>
      </c>
      <c r="J56" s="55">
        <f t="shared" si="15"/>
        <v>2031985</v>
      </c>
      <c r="K56" s="55">
        <f t="shared" si="15"/>
        <v>2241984</v>
      </c>
      <c r="L56" s="55">
        <f t="shared" si="15"/>
        <v>2889131</v>
      </c>
      <c r="M56" s="55">
        <f t="shared" si="15"/>
        <v>3629743</v>
      </c>
      <c r="N56" s="55">
        <v>4691114</v>
      </c>
      <c r="O56" s="38">
        <v>5554201</v>
      </c>
      <c r="P56" s="38">
        <f t="shared" ref="P56:W56" si="16">SUM(P57:P60)</f>
        <v>6726729</v>
      </c>
      <c r="Q56" s="38">
        <f t="shared" si="16"/>
        <v>8711470</v>
      </c>
      <c r="R56" s="38">
        <f t="shared" si="16"/>
        <v>8945419</v>
      </c>
      <c r="S56" s="38">
        <f t="shared" si="16"/>
        <v>9029088</v>
      </c>
      <c r="T56" s="38">
        <f t="shared" si="16"/>
        <v>9140690</v>
      </c>
      <c r="U56" s="38">
        <f t="shared" si="16"/>
        <v>9235319</v>
      </c>
      <c r="V56" s="38">
        <f t="shared" si="16"/>
        <v>9621074</v>
      </c>
      <c r="W56" s="38">
        <f t="shared" si="16"/>
        <v>10038763</v>
      </c>
      <c r="X56" s="38">
        <v>10988825</v>
      </c>
      <c r="Y56" s="86">
        <v>11305544</v>
      </c>
      <c r="Z56" s="86">
        <v>11686057</v>
      </c>
      <c r="AA56" s="86">
        <v>11934977</v>
      </c>
      <c r="AB56" s="86">
        <v>12295764</v>
      </c>
      <c r="AC56" s="86">
        <v>12708900</v>
      </c>
      <c r="AD56" s="86">
        <v>12998433</v>
      </c>
      <c r="AE56" s="86">
        <v>13287271</v>
      </c>
      <c r="AF56" s="86">
        <v>13566771</v>
      </c>
      <c r="AG56" s="86">
        <v>13830434</v>
      </c>
      <c r="AH56" s="86">
        <v>13958076</v>
      </c>
      <c r="AI56" s="86">
        <v>14435460</v>
      </c>
      <c r="AJ56" s="86">
        <v>14845370</v>
      </c>
      <c r="AK56" s="86">
        <v>15237556</v>
      </c>
      <c r="AL56" s="86">
        <v>15627411</v>
      </c>
      <c r="AM56" s="86">
        <v>16056307</v>
      </c>
      <c r="AN56" s="86">
        <v>16475653</v>
      </c>
      <c r="AO56" s="86">
        <v>16881524</v>
      </c>
      <c r="AP56" s="86">
        <v>17792753</v>
      </c>
      <c r="AQ56" s="86">
        <v>18171727</v>
      </c>
      <c r="AR56" s="86">
        <v>17744431</v>
      </c>
      <c r="AS56" s="86">
        <v>18971852</v>
      </c>
      <c r="AT56" s="86">
        <v>19345442</v>
      </c>
      <c r="AU56" s="86">
        <v>19861630</v>
      </c>
      <c r="AV56" s="86">
        <v>20271430</v>
      </c>
      <c r="AW56" s="86">
        <v>20756298</v>
      </c>
      <c r="AX56" s="9"/>
    </row>
    <row r="57" spans="1:50" s="5" customFormat="1" x14ac:dyDescent="0.2">
      <c r="A57" s="31" t="s">
        <v>3</v>
      </c>
      <c r="B57" s="48" t="s">
        <v>23</v>
      </c>
      <c r="C57" s="56">
        <v>7331</v>
      </c>
      <c r="D57" s="56">
        <v>7418</v>
      </c>
      <c r="E57" s="56">
        <v>7375</v>
      </c>
      <c r="F57" s="56">
        <v>7313</v>
      </c>
      <c r="G57" s="56">
        <v>7490</v>
      </c>
      <c r="H57" s="56">
        <v>7507</v>
      </c>
      <c r="I57" s="56">
        <v>6692</v>
      </c>
      <c r="J57" s="56">
        <v>7349</v>
      </c>
      <c r="K57" s="56">
        <v>10508</v>
      </c>
      <c r="L57" s="56">
        <v>32562</v>
      </c>
      <c r="M57" s="56">
        <v>54388</v>
      </c>
      <c r="N57" s="56">
        <v>97064</v>
      </c>
      <c r="O57" s="39">
        <v>91020</v>
      </c>
      <c r="P57" s="39">
        <v>98344</v>
      </c>
      <c r="Q57" s="39">
        <v>99627</v>
      </c>
      <c r="R57" s="39">
        <v>99072</v>
      </c>
      <c r="S57" s="39">
        <v>96611</v>
      </c>
      <c r="T57" s="39">
        <v>111848</v>
      </c>
      <c r="U57" s="39">
        <v>128110</v>
      </c>
      <c r="V57" s="39">
        <v>137402</v>
      </c>
      <c r="W57" s="39">
        <v>123109</v>
      </c>
      <c r="X57" s="39">
        <v>465076</v>
      </c>
      <c r="Y57" s="87">
        <v>469669</v>
      </c>
      <c r="Z57" s="87">
        <v>580248</v>
      </c>
      <c r="AA57" s="87">
        <v>1155412</v>
      </c>
      <c r="AB57" s="87">
        <v>1160662</v>
      </c>
      <c r="AC57" s="87">
        <v>1164341</v>
      </c>
      <c r="AD57" s="87">
        <v>1167763</v>
      </c>
      <c r="AE57" s="87">
        <v>1169870</v>
      </c>
      <c r="AF57" s="87">
        <v>1173695</v>
      </c>
      <c r="AG57" s="87">
        <v>1175758</v>
      </c>
      <c r="AH57" s="87">
        <v>1086359</v>
      </c>
      <c r="AI57" s="87">
        <v>2188963</v>
      </c>
      <c r="AJ57" s="87">
        <v>2192235</v>
      </c>
      <c r="AK57" s="87">
        <v>2194396</v>
      </c>
      <c r="AL57" s="87">
        <v>2196529</v>
      </c>
      <c r="AM57" s="87">
        <v>2200171</v>
      </c>
      <c r="AN57" s="87">
        <v>2201129</v>
      </c>
      <c r="AO57" s="87">
        <v>2213381</v>
      </c>
      <c r="AP57" s="87">
        <v>2206313</v>
      </c>
      <c r="AQ57" s="87">
        <v>2209964</v>
      </c>
      <c r="AR57" s="87">
        <v>2156978</v>
      </c>
      <c r="AS57" s="87">
        <v>2215995</v>
      </c>
      <c r="AT57" s="87">
        <v>2220043</v>
      </c>
      <c r="AU57" s="87">
        <v>2224625</v>
      </c>
      <c r="AV57" s="87">
        <v>2230309</v>
      </c>
      <c r="AW57" s="87">
        <v>2234863</v>
      </c>
      <c r="AX57" s="3"/>
    </row>
    <row r="58" spans="1:50" x14ac:dyDescent="0.2">
      <c r="A58" s="31" t="s">
        <v>4</v>
      </c>
      <c r="B58" s="48" t="s">
        <v>23</v>
      </c>
      <c r="C58" s="56">
        <v>523283</v>
      </c>
      <c r="D58" s="56">
        <v>558821</v>
      </c>
      <c r="E58" s="56">
        <v>570813</v>
      </c>
      <c r="F58" s="56">
        <v>579889</v>
      </c>
      <c r="G58" s="56">
        <v>591582</v>
      </c>
      <c r="H58" s="56">
        <v>641409</v>
      </c>
      <c r="I58" s="56">
        <v>741886</v>
      </c>
      <c r="J58" s="56">
        <v>821556</v>
      </c>
      <c r="K58" s="56">
        <v>891776</v>
      </c>
      <c r="L58" s="56">
        <v>1008721</v>
      </c>
      <c r="M58" s="56">
        <v>1144143</v>
      </c>
      <c r="N58" s="56">
        <v>1337585</v>
      </c>
      <c r="O58" s="39">
        <v>1506458</v>
      </c>
      <c r="P58" s="39">
        <v>1707646</v>
      </c>
      <c r="Q58" s="39">
        <v>1913928</v>
      </c>
      <c r="R58" s="39">
        <v>1976514</v>
      </c>
      <c r="S58" s="39">
        <v>1984966</v>
      </c>
      <c r="T58" s="39">
        <v>2041023</v>
      </c>
      <c r="U58" s="39">
        <v>2079016</v>
      </c>
      <c r="V58" s="39">
        <v>2162851</v>
      </c>
      <c r="W58" s="39">
        <v>2261205</v>
      </c>
      <c r="X58" s="39">
        <v>2147563</v>
      </c>
      <c r="Y58" s="87">
        <v>2172756</v>
      </c>
      <c r="Z58" s="87">
        <v>2187797</v>
      </c>
      <c r="AA58" s="87">
        <v>2013404</v>
      </c>
      <c r="AB58" s="87">
        <v>2022614</v>
      </c>
      <c r="AC58" s="87">
        <v>2041958</v>
      </c>
      <c r="AD58" s="87">
        <v>2060662</v>
      </c>
      <c r="AE58" s="87">
        <v>2089063</v>
      </c>
      <c r="AF58" s="87">
        <v>2117750</v>
      </c>
      <c r="AG58" s="87">
        <v>2119733</v>
      </c>
      <c r="AH58" s="87">
        <v>2071116</v>
      </c>
      <c r="AI58" s="87">
        <v>2051325</v>
      </c>
      <c r="AJ58" s="87">
        <v>2034996</v>
      </c>
      <c r="AK58" s="87">
        <v>2019117</v>
      </c>
      <c r="AL58" s="87">
        <v>1995222</v>
      </c>
      <c r="AM58" s="87">
        <v>1980883</v>
      </c>
      <c r="AN58" s="87">
        <v>1976565</v>
      </c>
      <c r="AO58" s="87">
        <v>1975943</v>
      </c>
      <c r="AP58" s="87">
        <v>1979499</v>
      </c>
      <c r="AQ58" s="87">
        <v>1973613</v>
      </c>
      <c r="AR58" s="87">
        <v>1994275</v>
      </c>
      <c r="AS58" s="87">
        <v>2019823</v>
      </c>
      <c r="AT58" s="87">
        <v>2019820</v>
      </c>
      <c r="AU58" s="87">
        <v>2119519</v>
      </c>
      <c r="AV58" s="87">
        <v>2124096</v>
      </c>
      <c r="AW58" s="87">
        <v>2210313</v>
      </c>
      <c r="AX58" s="9"/>
    </row>
    <row r="59" spans="1:50" s="5" customFormat="1" x14ac:dyDescent="0.2">
      <c r="A59" s="31" t="s">
        <v>6</v>
      </c>
      <c r="B59" s="48" t="s">
        <v>23</v>
      </c>
      <c r="C59" s="56">
        <v>1077223</v>
      </c>
      <c r="D59" s="56">
        <v>1077670</v>
      </c>
      <c r="E59" s="56">
        <v>1075773</v>
      </c>
      <c r="F59" s="56">
        <v>1074745</v>
      </c>
      <c r="G59" s="56">
        <v>1073659</v>
      </c>
      <c r="H59" s="56">
        <v>1073557</v>
      </c>
      <c r="I59" s="56">
        <v>1073197</v>
      </c>
      <c r="J59" s="56">
        <v>1072968</v>
      </c>
      <c r="K59" s="56">
        <v>1073070</v>
      </c>
      <c r="L59" s="56">
        <v>1073019</v>
      </c>
      <c r="M59" s="56">
        <v>1072734</v>
      </c>
      <c r="N59" s="56">
        <v>1072310</v>
      </c>
      <c r="O59" s="39">
        <v>1071976</v>
      </c>
      <c r="P59" s="39">
        <v>1072012</v>
      </c>
      <c r="Q59" s="39">
        <v>1071896</v>
      </c>
      <c r="R59" s="39">
        <v>1071836</v>
      </c>
      <c r="S59" s="39">
        <v>1071572</v>
      </c>
      <c r="T59" s="39">
        <v>1071565</v>
      </c>
      <c r="U59" s="39">
        <v>1071429</v>
      </c>
      <c r="V59" s="39">
        <v>1071377</v>
      </c>
      <c r="W59" s="39">
        <v>1071273</v>
      </c>
      <c r="X59" s="39">
        <v>1071243</v>
      </c>
      <c r="Y59" s="87">
        <v>1071089</v>
      </c>
      <c r="Z59" s="87">
        <v>1071081</v>
      </c>
      <c r="AA59" s="87">
        <v>1070766</v>
      </c>
      <c r="AB59" s="87">
        <v>1070744</v>
      </c>
      <c r="AC59" s="87">
        <v>1070741</v>
      </c>
      <c r="AD59" s="87">
        <v>1070754</v>
      </c>
      <c r="AE59" s="87">
        <v>1070515</v>
      </c>
      <c r="AF59" s="87">
        <v>1070510</v>
      </c>
      <c r="AG59" s="87">
        <v>1070513</v>
      </c>
      <c r="AH59" s="87">
        <v>1070365</v>
      </c>
      <c r="AI59" s="87">
        <v>1070369</v>
      </c>
      <c r="AJ59" s="87">
        <v>1070341</v>
      </c>
      <c r="AK59" s="87">
        <v>1070139</v>
      </c>
      <c r="AL59" s="87">
        <v>1070142</v>
      </c>
      <c r="AM59" s="87">
        <v>1070144</v>
      </c>
      <c r="AN59" s="87">
        <v>1070102</v>
      </c>
      <c r="AO59" s="87">
        <v>1070102</v>
      </c>
      <c r="AP59" s="87">
        <v>1070102</v>
      </c>
      <c r="AQ59" s="87">
        <v>1069877</v>
      </c>
      <c r="AR59" s="87">
        <v>1069881</v>
      </c>
      <c r="AS59" s="87">
        <v>1069946</v>
      </c>
      <c r="AT59" s="87">
        <v>1070048</v>
      </c>
      <c r="AU59" s="87">
        <v>1070126</v>
      </c>
      <c r="AV59" s="87">
        <v>1070131</v>
      </c>
      <c r="AW59" s="87">
        <v>1069899</v>
      </c>
      <c r="AX59" s="3"/>
    </row>
    <row r="60" spans="1:50" x14ac:dyDescent="0.2">
      <c r="A60" s="31" t="s">
        <v>5</v>
      </c>
      <c r="B60" s="48" t="s">
        <v>23</v>
      </c>
      <c r="C60" s="56">
        <v>0</v>
      </c>
      <c r="D60" s="56">
        <v>290</v>
      </c>
      <c r="E60" s="56">
        <v>3208</v>
      </c>
      <c r="F60" s="56">
        <v>8087</v>
      </c>
      <c r="G60" s="56">
        <v>16276</v>
      </c>
      <c r="H60" s="56">
        <v>28671</v>
      </c>
      <c r="I60" s="56">
        <v>70623</v>
      </c>
      <c r="J60" s="56">
        <v>130112</v>
      </c>
      <c r="K60" s="56">
        <v>266630</v>
      </c>
      <c r="L60" s="56">
        <v>774829</v>
      </c>
      <c r="M60" s="56">
        <v>1358478</v>
      </c>
      <c r="N60" s="56">
        <v>2184155</v>
      </c>
      <c r="O60" s="39">
        <v>2884747</v>
      </c>
      <c r="P60" s="39">
        <v>3848727</v>
      </c>
      <c r="Q60" s="39">
        <v>5626019</v>
      </c>
      <c r="R60" s="39">
        <v>5797997</v>
      </c>
      <c r="S60" s="39">
        <v>5875939</v>
      </c>
      <c r="T60" s="39">
        <v>5916254</v>
      </c>
      <c r="U60" s="39">
        <v>5956764</v>
      </c>
      <c r="V60" s="39">
        <v>6249444</v>
      </c>
      <c r="W60" s="39">
        <v>6583176</v>
      </c>
      <c r="X60" s="39">
        <v>7304943</v>
      </c>
      <c r="Y60" s="87">
        <v>7592030</v>
      </c>
      <c r="Z60" s="87">
        <v>7846931</v>
      </c>
      <c r="AA60" s="87">
        <v>7695395</v>
      </c>
      <c r="AB60" s="87">
        <v>8041744</v>
      </c>
      <c r="AC60" s="87">
        <v>8431860</v>
      </c>
      <c r="AD60" s="87">
        <v>8699254</v>
      </c>
      <c r="AE60" s="87">
        <v>8957823</v>
      </c>
      <c r="AF60" s="87">
        <v>9204816</v>
      </c>
      <c r="AG60" s="87">
        <v>9464430</v>
      </c>
      <c r="AH60" s="87">
        <v>9730236</v>
      </c>
      <c r="AI60" s="87">
        <v>9124803</v>
      </c>
      <c r="AJ60" s="87">
        <v>9547798</v>
      </c>
      <c r="AK60" s="87">
        <v>9953904</v>
      </c>
      <c r="AL60" s="87">
        <v>10365518</v>
      </c>
      <c r="AM60" s="87">
        <v>10805109</v>
      </c>
      <c r="AN60" s="87">
        <v>11227857</v>
      </c>
      <c r="AO60" s="87">
        <v>11622098</v>
      </c>
      <c r="AP60" s="87">
        <v>12536839</v>
      </c>
      <c r="AQ60" s="87">
        <v>12918273</v>
      </c>
      <c r="AR60" s="87">
        <v>12523297</v>
      </c>
      <c r="AS60" s="87">
        <v>13666088</v>
      </c>
      <c r="AT60" s="87">
        <v>14035531</v>
      </c>
      <c r="AU60" s="87">
        <v>14447360</v>
      </c>
      <c r="AV60" s="87">
        <v>14846894</v>
      </c>
      <c r="AW60" s="87">
        <v>15241223</v>
      </c>
      <c r="AX60" s="9"/>
    </row>
    <row r="61" spans="1:50" x14ac:dyDescent="0.2">
      <c r="A61" s="32" t="s">
        <v>62</v>
      </c>
      <c r="B61" s="47" t="s">
        <v>23</v>
      </c>
      <c r="C61" s="55">
        <f t="shared" ref="C61:M61" si="17">SUM(C62:C64)</f>
        <v>2282</v>
      </c>
      <c r="D61" s="55">
        <f t="shared" si="17"/>
        <v>2642</v>
      </c>
      <c r="E61" s="55">
        <f t="shared" si="17"/>
        <v>3191</v>
      </c>
      <c r="F61" s="55">
        <f t="shared" si="17"/>
        <v>3432</v>
      </c>
      <c r="G61" s="55">
        <f t="shared" si="17"/>
        <v>4092</v>
      </c>
      <c r="H61" s="55">
        <f t="shared" si="17"/>
        <v>4947</v>
      </c>
      <c r="I61" s="55">
        <f t="shared" si="17"/>
        <v>5543</v>
      </c>
      <c r="J61" s="55">
        <f t="shared" si="17"/>
        <v>5766</v>
      </c>
      <c r="K61" s="55">
        <f t="shared" si="17"/>
        <v>5805</v>
      </c>
      <c r="L61" s="55">
        <f t="shared" si="17"/>
        <v>6604</v>
      </c>
      <c r="M61" s="55">
        <f t="shared" si="17"/>
        <v>8174</v>
      </c>
      <c r="N61" s="55">
        <v>10187</v>
      </c>
      <c r="O61" s="38">
        <v>12508</v>
      </c>
      <c r="P61" s="38">
        <f t="shared" ref="P61:W61" si="18">SUM(P62:P64)</f>
        <v>19208</v>
      </c>
      <c r="Q61" s="38">
        <f t="shared" si="18"/>
        <v>24163</v>
      </c>
      <c r="R61" s="38">
        <f t="shared" si="18"/>
        <v>25627</v>
      </c>
      <c r="S61" s="38">
        <f t="shared" si="18"/>
        <v>37934</v>
      </c>
      <c r="T61" s="38">
        <f t="shared" si="18"/>
        <v>30004</v>
      </c>
      <c r="U61" s="38">
        <f t="shared" si="18"/>
        <v>26370</v>
      </c>
      <c r="V61" s="38">
        <f t="shared" si="18"/>
        <v>29622</v>
      </c>
      <c r="W61" s="38">
        <f t="shared" si="18"/>
        <v>31093</v>
      </c>
      <c r="X61" s="38">
        <v>37891</v>
      </c>
      <c r="Y61" s="86">
        <v>39371</v>
      </c>
      <c r="Z61" s="86">
        <v>40728</v>
      </c>
      <c r="AA61" s="86">
        <v>41407</v>
      </c>
      <c r="AB61" s="86">
        <v>42647</v>
      </c>
      <c r="AC61" s="86">
        <v>43076</v>
      </c>
      <c r="AD61" s="86">
        <v>43691</v>
      </c>
      <c r="AE61" s="86">
        <v>45989</v>
      </c>
      <c r="AF61" s="86">
        <v>46756</v>
      </c>
      <c r="AG61" s="86">
        <v>50923</v>
      </c>
      <c r="AH61" s="86">
        <v>52532</v>
      </c>
      <c r="AI61" s="86">
        <v>53724</v>
      </c>
      <c r="AJ61" s="86">
        <v>54801</v>
      </c>
      <c r="AK61" s="86">
        <v>56470</v>
      </c>
      <c r="AL61" s="86">
        <v>57519</v>
      </c>
      <c r="AM61" s="86">
        <v>58700</v>
      </c>
      <c r="AN61" s="86">
        <v>60938</v>
      </c>
      <c r="AO61" s="86">
        <v>63124</v>
      </c>
      <c r="AP61" s="86">
        <v>66729</v>
      </c>
      <c r="AQ61" s="86">
        <v>68937</v>
      </c>
      <c r="AR61" s="86">
        <v>70366</v>
      </c>
      <c r="AS61" s="86">
        <v>72449</v>
      </c>
      <c r="AT61" s="86">
        <v>76159</v>
      </c>
      <c r="AU61" s="86">
        <v>80358</v>
      </c>
      <c r="AV61" s="86">
        <v>84291</v>
      </c>
      <c r="AW61" s="86">
        <v>88462</v>
      </c>
      <c r="AX61" s="9"/>
    </row>
    <row r="62" spans="1:50" x14ac:dyDescent="0.2">
      <c r="A62" s="31" t="s">
        <v>3</v>
      </c>
      <c r="B62" s="48" t="s">
        <v>23</v>
      </c>
      <c r="C62" s="56">
        <v>2066</v>
      </c>
      <c r="D62" s="56">
        <v>2328</v>
      </c>
      <c r="E62" s="56">
        <v>2796</v>
      </c>
      <c r="F62" s="56">
        <v>2920</v>
      </c>
      <c r="G62" s="56">
        <v>3493</v>
      </c>
      <c r="H62" s="56">
        <v>4273</v>
      </c>
      <c r="I62" s="56">
        <v>4805</v>
      </c>
      <c r="J62" s="56">
        <v>5029</v>
      </c>
      <c r="K62" s="56">
        <v>5023</v>
      </c>
      <c r="L62" s="56">
        <v>5765</v>
      </c>
      <c r="M62" s="56">
        <v>6881</v>
      </c>
      <c r="N62" s="56">
        <v>7274</v>
      </c>
      <c r="O62" s="39">
        <v>8262</v>
      </c>
      <c r="P62" s="39">
        <v>13955</v>
      </c>
      <c r="Q62" s="39">
        <v>17259</v>
      </c>
      <c r="R62" s="39">
        <v>19428</v>
      </c>
      <c r="S62" s="39">
        <v>31503</v>
      </c>
      <c r="T62" s="39">
        <v>23064</v>
      </c>
      <c r="U62" s="39">
        <v>19505</v>
      </c>
      <c r="V62" s="39">
        <v>22775</v>
      </c>
      <c r="W62" s="39">
        <v>24211</v>
      </c>
      <c r="X62" s="39">
        <v>30389</v>
      </c>
      <c r="Y62" s="87">
        <v>31585</v>
      </c>
      <c r="Z62" s="87">
        <v>32899</v>
      </c>
      <c r="AA62" s="87">
        <v>33301</v>
      </c>
      <c r="AB62" s="87">
        <v>34357</v>
      </c>
      <c r="AC62" s="87">
        <v>34729</v>
      </c>
      <c r="AD62" s="87">
        <v>35135</v>
      </c>
      <c r="AE62" s="87">
        <v>37025</v>
      </c>
      <c r="AF62" s="87">
        <v>37621</v>
      </c>
      <c r="AG62" s="87">
        <v>41671</v>
      </c>
      <c r="AH62" s="87">
        <v>42923</v>
      </c>
      <c r="AI62" s="87">
        <v>43549</v>
      </c>
      <c r="AJ62" s="87">
        <v>44209</v>
      </c>
      <c r="AK62" s="87">
        <v>45152</v>
      </c>
      <c r="AL62" s="87">
        <v>45594</v>
      </c>
      <c r="AM62" s="87">
        <v>46424</v>
      </c>
      <c r="AN62" s="87">
        <v>48223</v>
      </c>
      <c r="AO62" s="87">
        <v>49683</v>
      </c>
      <c r="AP62" s="87">
        <v>52632</v>
      </c>
      <c r="AQ62" s="87">
        <v>54335</v>
      </c>
      <c r="AR62" s="87">
        <v>55593</v>
      </c>
      <c r="AS62" s="87">
        <v>57327</v>
      </c>
      <c r="AT62" s="87">
        <v>59840</v>
      </c>
      <c r="AU62" s="87">
        <v>62846</v>
      </c>
      <c r="AV62" s="87">
        <v>66021</v>
      </c>
      <c r="AW62" s="87">
        <v>69275</v>
      </c>
      <c r="AX62" s="9"/>
    </row>
    <row r="63" spans="1:50" s="9" customFormat="1" x14ac:dyDescent="0.2">
      <c r="A63" s="18" t="s">
        <v>127</v>
      </c>
      <c r="B63" s="48" t="s">
        <v>23</v>
      </c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100"/>
      <c r="AV63" s="100">
        <v>61354</v>
      </c>
      <c r="AW63" s="100">
        <v>64541</v>
      </c>
    </row>
    <row r="64" spans="1:50" s="9" customFormat="1" x14ac:dyDescent="0.2">
      <c r="A64" s="31" t="s">
        <v>6</v>
      </c>
      <c r="B64" s="48" t="s">
        <v>23</v>
      </c>
      <c r="C64" s="102">
        <v>216</v>
      </c>
      <c r="D64" s="102">
        <v>314</v>
      </c>
      <c r="E64" s="102">
        <v>395</v>
      </c>
      <c r="F64" s="102">
        <v>512</v>
      </c>
      <c r="G64" s="102">
        <v>599</v>
      </c>
      <c r="H64" s="102">
        <v>674</v>
      </c>
      <c r="I64" s="102">
        <v>738</v>
      </c>
      <c r="J64" s="102">
        <v>737</v>
      </c>
      <c r="K64" s="102">
        <v>782</v>
      </c>
      <c r="L64" s="102">
        <v>839</v>
      </c>
      <c r="M64" s="102">
        <v>1293</v>
      </c>
      <c r="N64" s="102">
        <v>2913</v>
      </c>
      <c r="O64" s="100">
        <v>4246</v>
      </c>
      <c r="P64" s="100">
        <v>5253</v>
      </c>
      <c r="Q64" s="100">
        <v>6904</v>
      </c>
      <c r="R64" s="100">
        <v>6199</v>
      </c>
      <c r="S64" s="100">
        <v>6431</v>
      </c>
      <c r="T64" s="100">
        <v>6940</v>
      </c>
      <c r="U64" s="100">
        <v>6865</v>
      </c>
      <c r="V64" s="100">
        <v>6847</v>
      </c>
      <c r="W64" s="100">
        <v>6882</v>
      </c>
      <c r="X64" s="100">
        <v>7502</v>
      </c>
      <c r="Y64" s="100">
        <v>7786</v>
      </c>
      <c r="Z64" s="100">
        <v>7829</v>
      </c>
      <c r="AA64" s="100">
        <v>8106</v>
      </c>
      <c r="AB64" s="100">
        <v>8290</v>
      </c>
      <c r="AC64" s="100">
        <v>8347</v>
      </c>
      <c r="AD64" s="100">
        <v>8556</v>
      </c>
      <c r="AE64" s="100">
        <v>8964</v>
      </c>
      <c r="AF64" s="100">
        <v>9135</v>
      </c>
      <c r="AG64" s="100">
        <v>9252</v>
      </c>
      <c r="AH64" s="100">
        <v>9609</v>
      </c>
      <c r="AI64" s="100">
        <v>10175</v>
      </c>
      <c r="AJ64" s="100">
        <v>10592</v>
      </c>
      <c r="AK64" s="100">
        <v>11318</v>
      </c>
      <c r="AL64" s="100">
        <v>11925</v>
      </c>
      <c r="AM64" s="100">
        <v>12276</v>
      </c>
      <c r="AN64" s="100">
        <v>12715</v>
      </c>
      <c r="AO64" s="100">
        <v>13441</v>
      </c>
      <c r="AP64" s="100">
        <v>14097</v>
      </c>
      <c r="AQ64" s="100">
        <v>14602</v>
      </c>
      <c r="AR64" s="100">
        <v>14773</v>
      </c>
      <c r="AS64" s="100">
        <v>15122</v>
      </c>
      <c r="AT64" s="100">
        <v>16319</v>
      </c>
      <c r="AU64" s="100">
        <v>17512</v>
      </c>
      <c r="AV64" s="100">
        <v>18270</v>
      </c>
      <c r="AW64" s="100">
        <v>19187</v>
      </c>
    </row>
    <row r="65" spans="1:50" s="9" customFormat="1" x14ac:dyDescent="0.2">
      <c r="A65" s="18" t="s">
        <v>127</v>
      </c>
      <c r="B65" s="48" t="s">
        <v>23</v>
      </c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  <c r="AV65" s="100">
        <v>17827</v>
      </c>
      <c r="AW65" s="100">
        <v>18592</v>
      </c>
    </row>
    <row r="66" spans="1:50" x14ac:dyDescent="0.2">
      <c r="A66" s="27" t="s">
        <v>66</v>
      </c>
      <c r="B66" s="46" t="s">
        <v>101</v>
      </c>
      <c r="C66" s="54">
        <f t="shared" ref="C66:M66" si="19">C67+C72</f>
        <v>1608099</v>
      </c>
      <c r="D66" s="54">
        <f t="shared" si="19"/>
        <v>1644857</v>
      </c>
      <c r="E66" s="54">
        <f t="shared" si="19"/>
        <v>1658390</v>
      </c>
      <c r="F66" s="54">
        <f t="shared" si="19"/>
        <v>1671577</v>
      </c>
      <c r="G66" s="54">
        <f t="shared" si="19"/>
        <v>1691175</v>
      </c>
      <c r="H66" s="54">
        <f t="shared" si="19"/>
        <v>1754185</v>
      </c>
      <c r="I66" s="54">
        <f t="shared" si="19"/>
        <v>1895958</v>
      </c>
      <c r="J66" s="54">
        <f t="shared" si="19"/>
        <v>2035735</v>
      </c>
      <c r="K66" s="54">
        <f t="shared" si="19"/>
        <v>2245703</v>
      </c>
      <c r="L66" s="54">
        <f t="shared" si="19"/>
        <v>2893529</v>
      </c>
      <c r="M66" s="54">
        <f t="shared" si="19"/>
        <v>3635595</v>
      </c>
      <c r="N66" s="54">
        <v>4698889</v>
      </c>
      <c r="O66" s="37">
        <v>5564216</v>
      </c>
      <c r="P66" s="37">
        <f t="shared" ref="P66:W66" si="20">P67+P72</f>
        <v>6743223</v>
      </c>
      <c r="Q66" s="37">
        <f t="shared" si="20"/>
        <v>8732723</v>
      </c>
      <c r="R66" s="37">
        <f t="shared" si="20"/>
        <v>8967221</v>
      </c>
      <c r="S66" s="37">
        <f t="shared" si="20"/>
        <v>9063043</v>
      </c>
      <c r="T66" s="37">
        <f t="shared" si="20"/>
        <v>9167683</v>
      </c>
      <c r="U66" s="37">
        <f t="shared" si="20"/>
        <v>9258715</v>
      </c>
      <c r="V66" s="37">
        <f t="shared" si="20"/>
        <v>9647724</v>
      </c>
      <c r="W66" s="37">
        <f t="shared" si="20"/>
        <v>10066896</v>
      </c>
      <c r="X66" s="37">
        <v>11023616</v>
      </c>
      <c r="Y66" s="37">
        <v>11341751</v>
      </c>
      <c r="Z66" s="37">
        <v>11723518</v>
      </c>
      <c r="AA66" s="37">
        <v>11972959</v>
      </c>
      <c r="AB66" s="37">
        <v>12334906</v>
      </c>
      <c r="AC66" s="37">
        <v>12748505</v>
      </c>
      <c r="AD66" s="37">
        <v>13038612</v>
      </c>
      <c r="AE66" s="37">
        <v>13329697</v>
      </c>
      <c r="AF66" s="37">
        <v>13609849</v>
      </c>
      <c r="AG66" s="37">
        <v>13877641</v>
      </c>
      <c r="AH66" s="37">
        <v>14006852</v>
      </c>
      <c r="AI66" s="37">
        <v>14485260</v>
      </c>
      <c r="AJ66" s="37">
        <v>14896069</v>
      </c>
      <c r="AK66" s="37">
        <v>15289759</v>
      </c>
      <c r="AL66" s="37">
        <v>15680457</v>
      </c>
      <c r="AM66" s="37">
        <v>16110521</v>
      </c>
      <c r="AN66" s="37">
        <v>16532000</v>
      </c>
      <c r="AO66" s="37">
        <v>16940029</v>
      </c>
      <c r="AP66" s="37">
        <v>17854676</v>
      </c>
      <c r="AQ66" s="37">
        <v>18235576</v>
      </c>
      <c r="AR66" s="37">
        <v>17808744</v>
      </c>
      <c r="AS66" s="37">
        <v>19038040</v>
      </c>
      <c r="AT66" s="37">
        <v>19415156</v>
      </c>
      <c r="AU66" s="37">
        <v>19935260</v>
      </c>
      <c r="AV66" s="37">
        <v>20349652</v>
      </c>
      <c r="AW66" s="37">
        <v>20838280</v>
      </c>
      <c r="AX66" s="9"/>
    </row>
    <row r="67" spans="1:50" x14ac:dyDescent="0.2">
      <c r="A67" s="32" t="s">
        <v>65</v>
      </c>
      <c r="B67" s="47" t="s">
        <v>101</v>
      </c>
      <c r="C67" s="55">
        <f t="shared" ref="C67:M67" si="21">SUM(C68:C71)</f>
        <v>1606623</v>
      </c>
      <c r="D67" s="55">
        <f t="shared" si="21"/>
        <v>1642988</v>
      </c>
      <c r="E67" s="55">
        <f t="shared" si="21"/>
        <v>1655981</v>
      </c>
      <c r="F67" s="55">
        <f t="shared" si="21"/>
        <v>1668912</v>
      </c>
      <c r="G67" s="55">
        <f t="shared" si="21"/>
        <v>1687874</v>
      </c>
      <c r="H67" s="55">
        <f t="shared" si="21"/>
        <v>1750037</v>
      </c>
      <c r="I67" s="55">
        <f t="shared" si="21"/>
        <v>1891212</v>
      </c>
      <c r="J67" s="55">
        <f t="shared" si="21"/>
        <v>2030769</v>
      </c>
      <c r="K67" s="55">
        <f t="shared" si="21"/>
        <v>2240699</v>
      </c>
      <c r="L67" s="55">
        <f t="shared" si="21"/>
        <v>2887743</v>
      </c>
      <c r="M67" s="55">
        <f t="shared" si="21"/>
        <v>3628243</v>
      </c>
      <c r="N67" s="55">
        <v>4689513</v>
      </c>
      <c r="O67" s="38">
        <v>5552527</v>
      </c>
      <c r="P67" s="38">
        <f t="shared" ref="P67:W67" si="22">SUM(P68:P71)</f>
        <v>6724846</v>
      </c>
      <c r="Q67" s="38">
        <f t="shared" si="22"/>
        <v>8709424</v>
      </c>
      <c r="R67" s="38">
        <f t="shared" si="22"/>
        <v>8942478</v>
      </c>
      <c r="S67" s="38">
        <f t="shared" si="22"/>
        <v>9026051</v>
      </c>
      <c r="T67" s="38">
        <f t="shared" si="22"/>
        <v>9138609</v>
      </c>
      <c r="U67" s="38">
        <f t="shared" si="22"/>
        <v>9233294</v>
      </c>
      <c r="V67" s="38">
        <f t="shared" si="22"/>
        <v>9619063</v>
      </c>
      <c r="W67" s="38">
        <f t="shared" si="22"/>
        <v>10036786</v>
      </c>
      <c r="X67" s="38">
        <v>10986774</v>
      </c>
      <c r="Y67" s="86">
        <v>11303449</v>
      </c>
      <c r="Z67" s="86">
        <v>11683884</v>
      </c>
      <c r="AA67" s="86">
        <v>11932704</v>
      </c>
      <c r="AB67" s="86">
        <v>12293416</v>
      </c>
      <c r="AC67" s="86">
        <v>12706597</v>
      </c>
      <c r="AD67" s="86">
        <v>12996114</v>
      </c>
      <c r="AE67" s="86">
        <v>13284938</v>
      </c>
      <c r="AF67" s="86">
        <v>13564347</v>
      </c>
      <c r="AG67" s="86">
        <v>13827980</v>
      </c>
      <c r="AH67" s="86">
        <v>13955605</v>
      </c>
      <c r="AI67" s="86">
        <v>14432858</v>
      </c>
      <c r="AJ67" s="86">
        <v>14842615</v>
      </c>
      <c r="AK67" s="86">
        <v>15234689</v>
      </c>
      <c r="AL67" s="86">
        <v>15624403</v>
      </c>
      <c r="AM67" s="86">
        <v>16053295</v>
      </c>
      <c r="AN67" s="86">
        <v>16472562</v>
      </c>
      <c r="AO67" s="86">
        <v>16878447</v>
      </c>
      <c r="AP67" s="86">
        <v>17789536</v>
      </c>
      <c r="AQ67" s="86">
        <v>18168264</v>
      </c>
      <c r="AR67" s="86">
        <v>17740060</v>
      </c>
      <c r="AS67" s="86">
        <v>18967371</v>
      </c>
      <c r="AT67" s="86">
        <v>19340857</v>
      </c>
      <c r="AU67" s="86">
        <v>19856859</v>
      </c>
      <c r="AV67" s="86">
        <v>20267462</v>
      </c>
      <c r="AW67" s="86">
        <v>20752086</v>
      </c>
      <c r="AX67" s="9"/>
    </row>
    <row r="68" spans="1:50" x14ac:dyDescent="0.2">
      <c r="A68" s="31" t="s">
        <v>3</v>
      </c>
      <c r="B68" s="48" t="s">
        <v>101</v>
      </c>
      <c r="C68" s="56">
        <v>6797</v>
      </c>
      <c r="D68" s="56">
        <v>6885</v>
      </c>
      <c r="E68" s="56">
        <v>6878</v>
      </c>
      <c r="F68" s="56">
        <v>6880</v>
      </c>
      <c r="G68" s="56">
        <v>7066</v>
      </c>
      <c r="H68" s="56">
        <v>7121</v>
      </c>
      <c r="I68" s="56">
        <v>6306</v>
      </c>
      <c r="J68" s="56">
        <v>6965</v>
      </c>
      <c r="K68" s="56">
        <v>10123</v>
      </c>
      <c r="L68" s="56">
        <v>32152</v>
      </c>
      <c r="M68" s="56">
        <v>53960</v>
      </c>
      <c r="N68" s="56">
        <v>96603</v>
      </c>
      <c r="O68" s="39">
        <v>90580</v>
      </c>
      <c r="P68" s="39">
        <v>97882</v>
      </c>
      <c r="Q68" s="39">
        <v>99210</v>
      </c>
      <c r="R68" s="39">
        <v>98653</v>
      </c>
      <c r="S68" s="39">
        <v>96207</v>
      </c>
      <c r="T68" s="39">
        <v>111441</v>
      </c>
      <c r="U68" s="39">
        <v>127714</v>
      </c>
      <c r="V68" s="39">
        <v>137015</v>
      </c>
      <c r="W68" s="39">
        <v>122787</v>
      </c>
      <c r="X68" s="39">
        <v>464621</v>
      </c>
      <c r="Y68" s="87">
        <v>469200</v>
      </c>
      <c r="Z68" s="87">
        <v>579770</v>
      </c>
      <c r="AA68" s="87">
        <v>1154778</v>
      </c>
      <c r="AB68" s="87">
        <v>1160015</v>
      </c>
      <c r="AC68" s="87">
        <v>1163702</v>
      </c>
      <c r="AD68" s="87">
        <v>1167123</v>
      </c>
      <c r="AE68" s="87">
        <v>1169244</v>
      </c>
      <c r="AF68" s="87">
        <v>1173048</v>
      </c>
      <c r="AG68" s="87">
        <v>1175143</v>
      </c>
      <c r="AH68" s="87">
        <v>1085752</v>
      </c>
      <c r="AI68" s="87">
        <v>2188268</v>
      </c>
      <c r="AJ68" s="87">
        <v>2191549</v>
      </c>
      <c r="AK68" s="87">
        <v>2193708</v>
      </c>
      <c r="AL68" s="87">
        <v>2195837</v>
      </c>
      <c r="AM68" s="87">
        <v>2199485</v>
      </c>
      <c r="AN68" s="87">
        <v>2200438</v>
      </c>
      <c r="AO68" s="87">
        <v>2212706</v>
      </c>
      <c r="AP68" s="87">
        <v>2205652</v>
      </c>
      <c r="AQ68" s="87">
        <v>2209298</v>
      </c>
      <c r="AR68" s="87">
        <v>2156032</v>
      </c>
      <c r="AS68" s="87">
        <v>2215057</v>
      </c>
      <c r="AT68" s="87">
        <v>2219114</v>
      </c>
      <c r="AU68" s="87">
        <v>2223695</v>
      </c>
      <c r="AV68" s="87">
        <v>2229638</v>
      </c>
      <c r="AW68" s="87">
        <v>2234193</v>
      </c>
      <c r="AX68" s="9"/>
    </row>
    <row r="69" spans="1:50" x14ac:dyDescent="0.2">
      <c r="A69" s="31" t="s">
        <v>4</v>
      </c>
      <c r="B69" s="48" t="s">
        <v>101</v>
      </c>
      <c r="C69" s="56">
        <v>522783</v>
      </c>
      <c r="D69" s="56">
        <v>558326</v>
      </c>
      <c r="E69" s="56">
        <v>570304</v>
      </c>
      <c r="F69" s="56">
        <v>579388</v>
      </c>
      <c r="G69" s="56">
        <v>591075</v>
      </c>
      <c r="H69" s="56">
        <v>640909</v>
      </c>
      <c r="I69" s="56">
        <v>741348</v>
      </c>
      <c r="J69" s="56">
        <v>821001</v>
      </c>
      <c r="K69" s="56">
        <v>891203</v>
      </c>
      <c r="L69" s="56">
        <v>1008129</v>
      </c>
      <c r="M69" s="56">
        <v>1143532</v>
      </c>
      <c r="N69" s="56">
        <v>1336968</v>
      </c>
      <c r="O69" s="39">
        <v>1505830</v>
      </c>
      <c r="P69" s="39">
        <v>1706985</v>
      </c>
      <c r="Q69" s="39">
        <v>1913259</v>
      </c>
      <c r="R69" s="39">
        <v>1975859</v>
      </c>
      <c r="S69" s="39">
        <v>1984311</v>
      </c>
      <c r="T69" s="39">
        <v>2040344</v>
      </c>
      <c r="U69" s="39">
        <v>2078344</v>
      </c>
      <c r="V69" s="39">
        <v>2162195</v>
      </c>
      <c r="W69" s="39">
        <v>2260547</v>
      </c>
      <c r="X69" s="39">
        <v>2146932</v>
      </c>
      <c r="Y69" s="87">
        <v>2172130</v>
      </c>
      <c r="Z69" s="87">
        <v>2187164</v>
      </c>
      <c r="AA69" s="87">
        <v>2012803</v>
      </c>
      <c r="AB69" s="87">
        <v>2021986</v>
      </c>
      <c r="AC69" s="87">
        <v>2041343</v>
      </c>
      <c r="AD69" s="87">
        <v>2060052</v>
      </c>
      <c r="AE69" s="87">
        <v>2088431</v>
      </c>
      <c r="AF69" s="87">
        <v>2117114</v>
      </c>
      <c r="AG69" s="87">
        <v>2119104</v>
      </c>
      <c r="AH69" s="87">
        <v>2070520</v>
      </c>
      <c r="AI69" s="87">
        <v>2050722</v>
      </c>
      <c r="AJ69" s="87">
        <v>2034393</v>
      </c>
      <c r="AK69" s="87">
        <v>2018527</v>
      </c>
      <c r="AL69" s="87">
        <v>1994629</v>
      </c>
      <c r="AM69" s="87">
        <v>1980295</v>
      </c>
      <c r="AN69" s="87">
        <v>1975984</v>
      </c>
      <c r="AO69" s="87">
        <v>1975345</v>
      </c>
      <c r="AP69" s="87">
        <v>1978881</v>
      </c>
      <c r="AQ69" s="87">
        <v>1973010</v>
      </c>
      <c r="AR69" s="87">
        <v>1993088</v>
      </c>
      <c r="AS69" s="87">
        <v>2018622</v>
      </c>
      <c r="AT69" s="87">
        <v>2018622</v>
      </c>
      <c r="AU69" s="87">
        <v>2118291</v>
      </c>
      <c r="AV69" s="87">
        <v>2123435</v>
      </c>
      <c r="AW69" s="87">
        <v>2209655</v>
      </c>
      <c r="AX69" s="9"/>
    </row>
    <row r="70" spans="1:50" x14ac:dyDescent="0.2">
      <c r="A70" s="31" t="s">
        <v>6</v>
      </c>
      <c r="B70" s="48" t="s">
        <v>101</v>
      </c>
      <c r="C70" s="56">
        <v>1077043</v>
      </c>
      <c r="D70" s="56">
        <v>1077490</v>
      </c>
      <c r="E70" s="56">
        <v>1075597</v>
      </c>
      <c r="F70" s="56">
        <v>1074570</v>
      </c>
      <c r="G70" s="56">
        <v>1073484</v>
      </c>
      <c r="H70" s="56">
        <v>1073381</v>
      </c>
      <c r="I70" s="56">
        <v>1073021</v>
      </c>
      <c r="J70" s="56">
        <v>1072793</v>
      </c>
      <c r="K70" s="56">
        <v>1072894</v>
      </c>
      <c r="L70" s="56">
        <v>1072840</v>
      </c>
      <c r="M70" s="56">
        <v>1072554</v>
      </c>
      <c r="N70" s="56">
        <v>1072131</v>
      </c>
      <c r="O70" s="39">
        <v>1071798</v>
      </c>
      <c r="P70" s="39">
        <v>1071834</v>
      </c>
      <c r="Q70" s="39">
        <v>1071716</v>
      </c>
      <c r="R70" s="39">
        <v>1071659</v>
      </c>
      <c r="S70" s="39">
        <v>1071397</v>
      </c>
      <c r="T70" s="39">
        <v>1071390</v>
      </c>
      <c r="U70" s="39">
        <v>1071253</v>
      </c>
      <c r="V70" s="39">
        <v>1071201</v>
      </c>
      <c r="W70" s="39">
        <v>1071095</v>
      </c>
      <c r="X70" s="39">
        <v>1071063</v>
      </c>
      <c r="Y70" s="87">
        <v>1070910</v>
      </c>
      <c r="Z70" s="87">
        <v>1070903</v>
      </c>
      <c r="AA70" s="87">
        <v>1070588</v>
      </c>
      <c r="AB70" s="87">
        <v>1070566</v>
      </c>
      <c r="AC70" s="87">
        <v>1070564</v>
      </c>
      <c r="AD70" s="87">
        <v>1070576</v>
      </c>
      <c r="AE70" s="87">
        <v>1070337</v>
      </c>
      <c r="AF70" s="87">
        <v>1070332</v>
      </c>
      <c r="AG70" s="87">
        <v>1070335</v>
      </c>
      <c r="AH70" s="87">
        <v>1070190</v>
      </c>
      <c r="AI70" s="87">
        <v>1070194</v>
      </c>
      <c r="AJ70" s="87">
        <v>1070166</v>
      </c>
      <c r="AK70" s="87">
        <v>1069964</v>
      </c>
      <c r="AL70" s="87">
        <v>1069967</v>
      </c>
      <c r="AM70" s="87">
        <v>1069969</v>
      </c>
      <c r="AN70" s="87">
        <v>1069927</v>
      </c>
      <c r="AO70" s="87">
        <v>1069927</v>
      </c>
      <c r="AP70" s="87">
        <v>1069927</v>
      </c>
      <c r="AQ70" s="87">
        <v>1069701</v>
      </c>
      <c r="AR70" s="87">
        <v>1069705</v>
      </c>
      <c r="AS70" s="87">
        <v>1069770</v>
      </c>
      <c r="AT70" s="87">
        <v>1069866</v>
      </c>
      <c r="AU70" s="87">
        <v>1069944</v>
      </c>
      <c r="AV70" s="87">
        <v>1069949</v>
      </c>
      <c r="AW70" s="87">
        <v>1069717</v>
      </c>
      <c r="AX70" s="9"/>
    </row>
    <row r="71" spans="1:50" s="7" customFormat="1" x14ac:dyDescent="0.2">
      <c r="A71" s="31" t="s">
        <v>5</v>
      </c>
      <c r="B71" s="48" t="s">
        <v>101</v>
      </c>
      <c r="C71" s="56">
        <v>0</v>
      </c>
      <c r="D71" s="56">
        <v>287</v>
      </c>
      <c r="E71" s="56">
        <v>3202</v>
      </c>
      <c r="F71" s="56">
        <v>8074</v>
      </c>
      <c r="G71" s="56">
        <v>16249</v>
      </c>
      <c r="H71" s="56">
        <v>28626</v>
      </c>
      <c r="I71" s="56">
        <v>70537</v>
      </c>
      <c r="J71" s="56">
        <v>130010</v>
      </c>
      <c r="K71" s="56">
        <v>266479</v>
      </c>
      <c r="L71" s="56">
        <v>774622</v>
      </c>
      <c r="M71" s="56">
        <v>1358197</v>
      </c>
      <c r="N71" s="56">
        <v>2183811</v>
      </c>
      <c r="O71" s="39">
        <v>2884319</v>
      </c>
      <c r="P71" s="39">
        <v>3848145</v>
      </c>
      <c r="Q71" s="39">
        <v>5625239</v>
      </c>
      <c r="R71" s="39">
        <v>5796307</v>
      </c>
      <c r="S71" s="39">
        <v>5874136</v>
      </c>
      <c r="T71" s="39">
        <v>5915434</v>
      </c>
      <c r="U71" s="39">
        <v>5955983</v>
      </c>
      <c r="V71" s="39">
        <v>6248652</v>
      </c>
      <c r="W71" s="39">
        <v>6582357</v>
      </c>
      <c r="X71" s="39">
        <v>7304158</v>
      </c>
      <c r="Y71" s="87">
        <v>7591209</v>
      </c>
      <c r="Z71" s="87">
        <v>7846047</v>
      </c>
      <c r="AA71" s="87">
        <v>7694535</v>
      </c>
      <c r="AB71" s="87">
        <v>8040849</v>
      </c>
      <c r="AC71" s="87">
        <v>8430988</v>
      </c>
      <c r="AD71" s="87">
        <v>8698363</v>
      </c>
      <c r="AE71" s="87">
        <v>8956926</v>
      </c>
      <c r="AF71" s="87">
        <v>9203853</v>
      </c>
      <c r="AG71" s="87">
        <v>9463398</v>
      </c>
      <c r="AH71" s="87">
        <v>9729143</v>
      </c>
      <c r="AI71" s="87">
        <v>9123674</v>
      </c>
      <c r="AJ71" s="87">
        <v>9546507</v>
      </c>
      <c r="AK71" s="87">
        <v>9952490</v>
      </c>
      <c r="AL71" s="87">
        <v>10363970</v>
      </c>
      <c r="AM71" s="87">
        <v>10803546</v>
      </c>
      <c r="AN71" s="87">
        <v>11226213</v>
      </c>
      <c r="AO71" s="87">
        <v>11620469</v>
      </c>
      <c r="AP71" s="87">
        <v>12535076</v>
      </c>
      <c r="AQ71" s="87">
        <v>12916255</v>
      </c>
      <c r="AR71" s="87">
        <v>12521235</v>
      </c>
      <c r="AS71" s="87">
        <v>13663922</v>
      </c>
      <c r="AT71" s="87">
        <v>14033255</v>
      </c>
      <c r="AU71" s="87">
        <v>14444929</v>
      </c>
      <c r="AV71" s="87">
        <v>14844440</v>
      </c>
      <c r="AW71" s="87">
        <v>15238521</v>
      </c>
      <c r="AX71" s="105"/>
    </row>
    <row r="72" spans="1:50" s="7" customFormat="1" x14ac:dyDescent="0.2">
      <c r="A72" s="32" t="s">
        <v>69</v>
      </c>
      <c r="B72" s="47" t="s">
        <v>101</v>
      </c>
      <c r="C72" s="55">
        <f t="shared" ref="C72:M72" si="23">SUM(C73:C75)</f>
        <v>1476</v>
      </c>
      <c r="D72" s="55">
        <f t="shared" si="23"/>
        <v>1869</v>
      </c>
      <c r="E72" s="55">
        <f t="shared" si="23"/>
        <v>2409</v>
      </c>
      <c r="F72" s="55">
        <f t="shared" si="23"/>
        <v>2665</v>
      </c>
      <c r="G72" s="55">
        <f t="shared" si="23"/>
        <v>3301</v>
      </c>
      <c r="H72" s="55">
        <f t="shared" si="23"/>
        <v>4148</v>
      </c>
      <c r="I72" s="55">
        <f t="shared" si="23"/>
        <v>4746</v>
      </c>
      <c r="J72" s="55">
        <f t="shared" si="23"/>
        <v>4966</v>
      </c>
      <c r="K72" s="55">
        <f t="shared" si="23"/>
        <v>5004</v>
      </c>
      <c r="L72" s="55">
        <f t="shared" si="23"/>
        <v>5786</v>
      </c>
      <c r="M72" s="55">
        <f t="shared" si="23"/>
        <v>7352</v>
      </c>
      <c r="N72" s="55">
        <v>9376</v>
      </c>
      <c r="O72" s="38">
        <v>11689</v>
      </c>
      <c r="P72" s="38">
        <f t="shared" ref="P72:W72" si="24">SUM(P73:P75)</f>
        <v>18377</v>
      </c>
      <c r="Q72" s="38">
        <f t="shared" si="24"/>
        <v>23299</v>
      </c>
      <c r="R72" s="38">
        <f t="shared" si="24"/>
        <v>24743</v>
      </c>
      <c r="S72" s="38">
        <f t="shared" si="24"/>
        <v>36992</v>
      </c>
      <c r="T72" s="38">
        <f t="shared" si="24"/>
        <v>29074</v>
      </c>
      <c r="U72" s="38">
        <f t="shared" si="24"/>
        <v>25421</v>
      </c>
      <c r="V72" s="38">
        <f t="shared" si="24"/>
        <v>28661</v>
      </c>
      <c r="W72" s="38">
        <f t="shared" si="24"/>
        <v>30110</v>
      </c>
      <c r="X72" s="38">
        <v>36842</v>
      </c>
      <c r="Y72" s="86">
        <v>38302</v>
      </c>
      <c r="Z72" s="86">
        <v>39634</v>
      </c>
      <c r="AA72" s="86">
        <v>40255</v>
      </c>
      <c r="AB72" s="86">
        <v>41490</v>
      </c>
      <c r="AC72" s="86">
        <v>41908</v>
      </c>
      <c r="AD72" s="86">
        <v>42498</v>
      </c>
      <c r="AE72" s="86">
        <v>44759</v>
      </c>
      <c r="AF72" s="86">
        <v>45502</v>
      </c>
      <c r="AG72" s="86">
        <v>49661</v>
      </c>
      <c r="AH72" s="86">
        <v>51247</v>
      </c>
      <c r="AI72" s="86">
        <v>52402</v>
      </c>
      <c r="AJ72" s="86">
        <v>53454</v>
      </c>
      <c r="AK72" s="86">
        <v>55070</v>
      </c>
      <c r="AL72" s="86">
        <v>56054</v>
      </c>
      <c r="AM72" s="86">
        <v>57226</v>
      </c>
      <c r="AN72" s="86">
        <v>59438</v>
      </c>
      <c r="AO72" s="86">
        <v>61582</v>
      </c>
      <c r="AP72" s="86">
        <v>65140</v>
      </c>
      <c r="AQ72" s="86">
        <v>67312</v>
      </c>
      <c r="AR72" s="86">
        <v>68684</v>
      </c>
      <c r="AS72" s="86">
        <v>70669</v>
      </c>
      <c r="AT72" s="86">
        <v>74299</v>
      </c>
      <c r="AU72" s="86">
        <v>78401</v>
      </c>
      <c r="AV72" s="86">
        <v>82190</v>
      </c>
      <c r="AW72" s="86">
        <v>86194</v>
      </c>
      <c r="AX72" s="105"/>
    </row>
    <row r="73" spans="1:50" s="7" customFormat="1" x14ac:dyDescent="0.2">
      <c r="A73" s="31" t="s">
        <v>3</v>
      </c>
      <c r="B73" s="48" t="s">
        <v>101</v>
      </c>
      <c r="C73" s="56">
        <v>1279</v>
      </c>
      <c r="D73" s="56">
        <v>1576</v>
      </c>
      <c r="E73" s="56">
        <v>2038</v>
      </c>
      <c r="F73" s="56">
        <v>2177</v>
      </c>
      <c r="G73" s="56">
        <v>2731</v>
      </c>
      <c r="H73" s="56">
        <v>3507</v>
      </c>
      <c r="I73" s="56">
        <v>4043</v>
      </c>
      <c r="J73" s="56">
        <v>4265</v>
      </c>
      <c r="K73" s="56">
        <v>4258</v>
      </c>
      <c r="L73" s="56">
        <v>4975</v>
      </c>
      <c r="M73" s="56">
        <v>6087</v>
      </c>
      <c r="N73" s="56">
        <v>6496</v>
      </c>
      <c r="O73" s="39">
        <v>7482</v>
      </c>
      <c r="P73" s="39">
        <v>13158</v>
      </c>
      <c r="Q73" s="39">
        <v>16430</v>
      </c>
      <c r="R73" s="39">
        <v>18579</v>
      </c>
      <c r="S73" s="39">
        <v>30597</v>
      </c>
      <c r="T73" s="39">
        <v>22182</v>
      </c>
      <c r="U73" s="39">
        <v>18601</v>
      </c>
      <c r="V73" s="39">
        <v>21863</v>
      </c>
      <c r="W73" s="39">
        <v>23279</v>
      </c>
      <c r="X73" s="39">
        <v>29415</v>
      </c>
      <c r="Y73" s="87">
        <v>30600</v>
      </c>
      <c r="Z73" s="87">
        <v>31894</v>
      </c>
      <c r="AA73" s="87">
        <v>32253</v>
      </c>
      <c r="AB73" s="87">
        <v>33301</v>
      </c>
      <c r="AC73" s="87">
        <v>33672</v>
      </c>
      <c r="AD73" s="87">
        <v>34057</v>
      </c>
      <c r="AE73" s="87">
        <v>35926</v>
      </c>
      <c r="AF73" s="87">
        <v>36505</v>
      </c>
      <c r="AG73" s="87">
        <v>40546</v>
      </c>
      <c r="AH73" s="87">
        <v>41783</v>
      </c>
      <c r="AI73" s="87">
        <v>42385</v>
      </c>
      <c r="AJ73" s="87">
        <v>43020</v>
      </c>
      <c r="AK73" s="87">
        <v>43923</v>
      </c>
      <c r="AL73" s="87">
        <v>44316</v>
      </c>
      <c r="AM73" s="87">
        <v>45116</v>
      </c>
      <c r="AN73" s="87">
        <v>46892</v>
      </c>
      <c r="AO73" s="87">
        <v>48326</v>
      </c>
      <c r="AP73" s="87">
        <v>51256</v>
      </c>
      <c r="AQ73" s="87">
        <v>52922</v>
      </c>
      <c r="AR73" s="87">
        <v>54163</v>
      </c>
      <c r="AS73" s="87">
        <v>55864</v>
      </c>
      <c r="AT73" s="87">
        <v>58338</v>
      </c>
      <c r="AU73" s="87">
        <v>61305</v>
      </c>
      <c r="AV73" s="87">
        <v>64446</v>
      </c>
      <c r="AW73" s="87">
        <v>67677</v>
      </c>
      <c r="AX73" s="105"/>
    </row>
    <row r="74" spans="1:50" s="105" customFormat="1" x14ac:dyDescent="0.2">
      <c r="A74" s="18" t="s">
        <v>127</v>
      </c>
      <c r="B74" s="48" t="s">
        <v>101</v>
      </c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00"/>
      <c r="AP74" s="100"/>
      <c r="AQ74" s="100"/>
      <c r="AR74" s="100"/>
      <c r="AS74" s="100"/>
      <c r="AT74" s="100"/>
      <c r="AU74" s="100"/>
      <c r="AV74" s="100">
        <v>61185</v>
      </c>
      <c r="AW74" s="100">
        <v>64360</v>
      </c>
    </row>
    <row r="75" spans="1:50" s="105" customFormat="1" x14ac:dyDescent="0.2">
      <c r="A75" s="31" t="s">
        <v>6</v>
      </c>
      <c r="B75" s="48" t="s">
        <v>101</v>
      </c>
      <c r="C75" s="102">
        <v>197</v>
      </c>
      <c r="D75" s="102">
        <v>293</v>
      </c>
      <c r="E75" s="102">
        <v>371</v>
      </c>
      <c r="F75" s="102">
        <v>488</v>
      </c>
      <c r="G75" s="102">
        <v>570</v>
      </c>
      <c r="H75" s="102">
        <v>641</v>
      </c>
      <c r="I75" s="102">
        <v>703</v>
      </c>
      <c r="J75" s="102">
        <v>701</v>
      </c>
      <c r="K75" s="102">
        <v>746</v>
      </c>
      <c r="L75" s="102">
        <v>811</v>
      </c>
      <c r="M75" s="102">
        <v>1265</v>
      </c>
      <c r="N75" s="102">
        <v>2880</v>
      </c>
      <c r="O75" s="100">
        <v>4207</v>
      </c>
      <c r="P75" s="100">
        <v>5219</v>
      </c>
      <c r="Q75" s="100">
        <v>6869</v>
      </c>
      <c r="R75" s="100">
        <v>6164</v>
      </c>
      <c r="S75" s="100">
        <v>6395</v>
      </c>
      <c r="T75" s="100">
        <v>6892</v>
      </c>
      <c r="U75" s="100">
        <v>6820</v>
      </c>
      <c r="V75" s="100">
        <v>6798</v>
      </c>
      <c r="W75" s="100">
        <v>6831</v>
      </c>
      <c r="X75" s="100">
        <v>7427</v>
      </c>
      <c r="Y75" s="100">
        <v>7702</v>
      </c>
      <c r="Z75" s="100">
        <v>7740</v>
      </c>
      <c r="AA75" s="100">
        <v>8002</v>
      </c>
      <c r="AB75" s="100">
        <v>8189</v>
      </c>
      <c r="AC75" s="100">
        <v>8236</v>
      </c>
      <c r="AD75" s="100">
        <v>8441</v>
      </c>
      <c r="AE75" s="100">
        <v>8833</v>
      </c>
      <c r="AF75" s="100">
        <v>8997</v>
      </c>
      <c r="AG75" s="100">
        <v>9115</v>
      </c>
      <c r="AH75" s="100">
        <v>9464</v>
      </c>
      <c r="AI75" s="100">
        <v>10017</v>
      </c>
      <c r="AJ75" s="100">
        <v>10434</v>
      </c>
      <c r="AK75" s="100">
        <v>11147</v>
      </c>
      <c r="AL75" s="100">
        <v>11738</v>
      </c>
      <c r="AM75" s="100">
        <v>12110</v>
      </c>
      <c r="AN75" s="100">
        <v>12546</v>
      </c>
      <c r="AO75" s="100">
        <v>13256</v>
      </c>
      <c r="AP75" s="100">
        <v>13884</v>
      </c>
      <c r="AQ75" s="100">
        <v>14390</v>
      </c>
      <c r="AR75" s="100">
        <v>14521</v>
      </c>
      <c r="AS75" s="100">
        <v>14805</v>
      </c>
      <c r="AT75" s="100">
        <v>15961</v>
      </c>
      <c r="AU75" s="100">
        <v>17096</v>
      </c>
      <c r="AV75" s="100">
        <v>17744</v>
      </c>
      <c r="AW75" s="100">
        <v>18517</v>
      </c>
    </row>
    <row r="76" spans="1:50" s="105" customFormat="1" x14ac:dyDescent="0.2">
      <c r="A76" s="18" t="s">
        <v>127</v>
      </c>
      <c r="B76" s="48" t="s">
        <v>101</v>
      </c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  <c r="AO76" s="100"/>
      <c r="AP76" s="100"/>
      <c r="AQ76" s="100"/>
      <c r="AR76" s="100"/>
      <c r="AS76" s="100"/>
      <c r="AT76" s="100"/>
      <c r="AU76" s="100"/>
      <c r="AV76" s="100">
        <v>17554</v>
      </c>
      <c r="AW76" s="100">
        <v>18308</v>
      </c>
    </row>
    <row r="77" spans="1:50" s="7" customFormat="1" x14ac:dyDescent="0.2">
      <c r="A77" s="71" t="s">
        <v>13</v>
      </c>
      <c r="B77" s="6" t="s">
        <v>102</v>
      </c>
      <c r="C77" s="6" t="s">
        <v>102</v>
      </c>
      <c r="D77" s="6" t="s">
        <v>102</v>
      </c>
      <c r="E77" s="6" t="s">
        <v>102</v>
      </c>
      <c r="F77" s="6" t="s">
        <v>102</v>
      </c>
      <c r="G77" s="6" t="s">
        <v>102</v>
      </c>
      <c r="H77" s="6" t="s">
        <v>102</v>
      </c>
      <c r="I77" s="6" t="s">
        <v>102</v>
      </c>
      <c r="J77" s="6" t="s">
        <v>102</v>
      </c>
      <c r="K77" s="6" t="s">
        <v>102</v>
      </c>
      <c r="L77" s="6" t="s">
        <v>102</v>
      </c>
      <c r="M77" s="6" t="s">
        <v>102</v>
      </c>
      <c r="N77" s="6" t="s">
        <v>102</v>
      </c>
      <c r="O77" s="6" t="s">
        <v>102</v>
      </c>
      <c r="P77" s="6" t="s">
        <v>102</v>
      </c>
      <c r="Q77" s="6" t="s">
        <v>102</v>
      </c>
      <c r="R77" s="6" t="s">
        <v>102</v>
      </c>
      <c r="S77" s="6" t="s">
        <v>102</v>
      </c>
      <c r="T77" s="6" t="s">
        <v>102</v>
      </c>
      <c r="U77" s="6" t="s">
        <v>102</v>
      </c>
      <c r="V77" s="6" t="s">
        <v>102</v>
      </c>
      <c r="W77" s="6" t="s">
        <v>102</v>
      </c>
      <c r="X77" s="6" t="s">
        <v>102</v>
      </c>
      <c r="Y77" s="6" t="s">
        <v>102</v>
      </c>
      <c r="Z77" s="6" t="s">
        <v>102</v>
      </c>
      <c r="AA77" s="6" t="s">
        <v>102</v>
      </c>
      <c r="AB77" s="6" t="s">
        <v>102</v>
      </c>
      <c r="AC77" s="6" t="s">
        <v>102</v>
      </c>
      <c r="AD77" s="6" t="s">
        <v>102</v>
      </c>
      <c r="AE77" s="6" t="s">
        <v>102</v>
      </c>
      <c r="AF77" s="6" t="s">
        <v>102</v>
      </c>
      <c r="AG77" s="6" t="s">
        <v>102</v>
      </c>
      <c r="AH77" s="6" t="s">
        <v>102</v>
      </c>
      <c r="AI77" s="6" t="s">
        <v>102</v>
      </c>
      <c r="AJ77" s="6" t="s">
        <v>102</v>
      </c>
      <c r="AK77" s="6" t="s">
        <v>102</v>
      </c>
      <c r="AL77" s="6" t="s">
        <v>102</v>
      </c>
      <c r="AM77" s="6" t="s">
        <v>102</v>
      </c>
      <c r="AN77" s="6" t="s">
        <v>102</v>
      </c>
      <c r="AO77" s="6" t="s">
        <v>102</v>
      </c>
      <c r="AP77" s="6" t="s">
        <v>102</v>
      </c>
      <c r="AQ77" s="6" t="s">
        <v>102</v>
      </c>
      <c r="AR77" s="6" t="s">
        <v>102</v>
      </c>
      <c r="AS77" s="6" t="s">
        <v>102</v>
      </c>
      <c r="AT77" s="6" t="s">
        <v>102</v>
      </c>
      <c r="AU77" s="6" t="s">
        <v>102</v>
      </c>
      <c r="AV77" s="6" t="s">
        <v>102</v>
      </c>
      <c r="AW77" s="6" t="s">
        <v>102</v>
      </c>
      <c r="AX77" s="105"/>
    </row>
    <row r="78" spans="1:50" s="7" customFormat="1" x14ac:dyDescent="0.2">
      <c r="A78" s="11" t="s">
        <v>121</v>
      </c>
      <c r="B78" s="48" t="s">
        <v>23</v>
      </c>
      <c r="C78" s="57">
        <v>178</v>
      </c>
      <c r="D78" s="57">
        <v>182</v>
      </c>
      <c r="E78" s="57">
        <v>189</v>
      </c>
      <c r="F78" s="57">
        <v>191</v>
      </c>
      <c r="G78" s="57">
        <v>194</v>
      </c>
      <c r="H78" s="57">
        <v>189</v>
      </c>
      <c r="I78" s="57">
        <v>175</v>
      </c>
      <c r="J78" s="57">
        <v>202</v>
      </c>
      <c r="K78" s="57">
        <v>204</v>
      </c>
      <c r="L78" s="57">
        <v>209</v>
      </c>
      <c r="M78" s="57">
        <v>223</v>
      </c>
      <c r="N78" s="57">
        <v>221</v>
      </c>
      <c r="O78" s="40">
        <v>220</v>
      </c>
      <c r="P78" s="40">
        <v>208</v>
      </c>
      <c r="Q78" s="40">
        <v>230</v>
      </c>
      <c r="R78" s="83" t="s">
        <v>114</v>
      </c>
      <c r="S78" s="40">
        <v>227</v>
      </c>
      <c r="T78" s="40">
        <v>258</v>
      </c>
      <c r="U78" s="40">
        <v>259</v>
      </c>
      <c r="V78" s="40">
        <v>269</v>
      </c>
      <c r="W78" s="40">
        <v>283</v>
      </c>
      <c r="X78" s="40">
        <v>290</v>
      </c>
      <c r="Y78" s="88">
        <v>294</v>
      </c>
      <c r="Z78" s="88">
        <v>300</v>
      </c>
      <c r="AA78" s="88">
        <v>292</v>
      </c>
      <c r="AB78" s="88">
        <v>301</v>
      </c>
      <c r="AC78" s="88">
        <v>307</v>
      </c>
      <c r="AD78" s="88">
        <v>310</v>
      </c>
      <c r="AE78" s="88">
        <v>316</v>
      </c>
      <c r="AF78" s="88">
        <v>310</v>
      </c>
      <c r="AG78" s="88">
        <v>308</v>
      </c>
      <c r="AH78" s="88">
        <v>311</v>
      </c>
      <c r="AI78" s="88">
        <v>337</v>
      </c>
      <c r="AJ78" s="88">
        <v>334</v>
      </c>
      <c r="AK78" s="88">
        <v>338</v>
      </c>
      <c r="AL78" s="88">
        <v>346</v>
      </c>
      <c r="AM78" s="88">
        <v>354</v>
      </c>
      <c r="AN78" s="88">
        <v>360</v>
      </c>
      <c r="AO78" s="88">
        <v>362</v>
      </c>
      <c r="AP78" s="88">
        <v>367</v>
      </c>
      <c r="AQ78" s="88">
        <v>377</v>
      </c>
      <c r="AR78" s="88">
        <v>370</v>
      </c>
      <c r="AS78" s="88">
        <v>372</v>
      </c>
      <c r="AT78" s="88">
        <v>383</v>
      </c>
      <c r="AU78" s="88">
        <v>382</v>
      </c>
      <c r="AV78" s="88">
        <v>392</v>
      </c>
      <c r="AW78" s="88">
        <v>393</v>
      </c>
    </row>
    <row r="79" spans="1:50" s="7" customFormat="1" x14ac:dyDescent="0.2">
      <c r="A79" s="11" t="s">
        <v>14</v>
      </c>
      <c r="B79" s="48" t="s">
        <v>24</v>
      </c>
      <c r="C79" s="58">
        <f t="shared" ref="C79:Q79" si="25">C78*100/C3</f>
        <v>12.158469945355192</v>
      </c>
      <c r="D79" s="58">
        <f t="shared" si="25"/>
        <v>12.491420727522305</v>
      </c>
      <c r="E79" s="58">
        <f t="shared" si="25"/>
        <v>13.125</v>
      </c>
      <c r="F79" s="58">
        <f t="shared" si="25"/>
        <v>13.217993079584774</v>
      </c>
      <c r="G79" s="58">
        <f t="shared" si="25"/>
        <v>13.324175824175825</v>
      </c>
      <c r="H79" s="58">
        <f t="shared" si="25"/>
        <v>12.53315649867374</v>
      </c>
      <c r="I79" s="58">
        <f t="shared" si="25"/>
        <v>11.430437622468974</v>
      </c>
      <c r="J79" s="58">
        <f t="shared" si="25"/>
        <v>13.168187744458931</v>
      </c>
      <c r="K79" s="58">
        <f t="shared" si="25"/>
        <v>12.968849332485696</v>
      </c>
      <c r="L79" s="58">
        <f t="shared" si="25"/>
        <v>13.046192259675406</v>
      </c>
      <c r="M79" s="58">
        <f t="shared" si="25"/>
        <v>13.672593500919682</v>
      </c>
      <c r="N79" s="58">
        <f t="shared" si="25"/>
        <v>13.217703349282298</v>
      </c>
      <c r="O79" s="41">
        <f t="shared" si="25"/>
        <v>12.471655328798185</v>
      </c>
      <c r="P79" s="41">
        <f t="shared" si="25"/>
        <v>11.27371273712737</v>
      </c>
      <c r="Q79" s="41">
        <f t="shared" si="25"/>
        <v>11.704834605597965</v>
      </c>
      <c r="R79" s="83" t="s">
        <v>114</v>
      </c>
      <c r="S79" s="41">
        <f>S78*100/S3</f>
        <v>10.987415295256534</v>
      </c>
      <c r="T79" s="41">
        <f>T78*100/T3</f>
        <v>12.23908918406072</v>
      </c>
      <c r="U79" s="41">
        <f>U78*100/U3</f>
        <v>11.974110032362459</v>
      </c>
      <c r="V79" s="41">
        <f>V78*100/V3</f>
        <v>12.311212814645309</v>
      </c>
      <c r="W79" s="41">
        <f>W78*100/W3</f>
        <v>12.483458314953683</v>
      </c>
      <c r="X79" s="41">
        <v>11.9</v>
      </c>
      <c r="Y79" s="89">
        <v>11.873990306946689</v>
      </c>
      <c r="Z79" s="89">
        <v>11.75548589341693</v>
      </c>
      <c r="AA79" s="89">
        <v>11.03969754253308</v>
      </c>
      <c r="AB79" s="89">
        <v>11.31153701615934</v>
      </c>
      <c r="AC79" s="89">
        <v>11.37037037037037</v>
      </c>
      <c r="AD79" s="89">
        <v>11.42225497420781</v>
      </c>
      <c r="AE79" s="89">
        <v>11.44927536231884</v>
      </c>
      <c r="AF79" s="89">
        <v>11.059579022475919</v>
      </c>
      <c r="AG79" s="89">
        <v>10.7956536978619</v>
      </c>
      <c r="AH79" s="89">
        <v>10.69095909247164</v>
      </c>
      <c r="AI79" s="89">
        <v>11.40825998645904</v>
      </c>
      <c r="AJ79" s="89">
        <v>11.05594174114532</v>
      </c>
      <c r="AK79" s="89">
        <v>10.95979247730221</v>
      </c>
      <c r="AL79" s="89">
        <v>10.9113844213182</v>
      </c>
      <c r="AM79" s="89">
        <v>10.959752321981419</v>
      </c>
      <c r="AN79" s="89">
        <v>11.093990755007701</v>
      </c>
      <c r="AO79" s="89">
        <v>11.046689044858102</v>
      </c>
      <c r="AP79" s="89">
        <v>11.165196227563129</v>
      </c>
      <c r="AQ79" s="89">
        <v>11.31792254578205</v>
      </c>
      <c r="AR79" s="89">
        <v>11.04148015517756</v>
      </c>
      <c r="AS79" s="89">
        <v>10.91869680070443</v>
      </c>
      <c r="AT79" s="89">
        <v>11.14992721979621</v>
      </c>
      <c r="AU79" s="89">
        <v>10.983323749281199</v>
      </c>
      <c r="AV79" s="89">
        <v>11.145862951379019</v>
      </c>
      <c r="AW79" s="89">
        <v>11.048636491425359</v>
      </c>
    </row>
    <row r="80" spans="1:50" s="7" customFormat="1" x14ac:dyDescent="0.2">
      <c r="A80" s="11" t="s">
        <v>15</v>
      </c>
      <c r="B80" s="48" t="s">
        <v>23</v>
      </c>
      <c r="C80" s="57">
        <v>57</v>
      </c>
      <c r="D80" s="57">
        <v>56</v>
      </c>
      <c r="E80" s="57">
        <v>53</v>
      </c>
      <c r="F80" s="57">
        <v>55</v>
      </c>
      <c r="G80" s="57">
        <v>52</v>
      </c>
      <c r="H80" s="57">
        <v>50</v>
      </c>
      <c r="I80" s="57">
        <v>45</v>
      </c>
      <c r="J80" s="57">
        <v>51</v>
      </c>
      <c r="K80" s="57">
        <v>50</v>
      </c>
      <c r="L80" s="57">
        <v>49</v>
      </c>
      <c r="M80" s="57">
        <v>52</v>
      </c>
      <c r="N80" s="57">
        <v>50</v>
      </c>
      <c r="O80" s="40">
        <v>49</v>
      </c>
      <c r="P80" s="40">
        <v>47</v>
      </c>
      <c r="Q80" s="40">
        <v>50</v>
      </c>
      <c r="R80" s="83" t="s">
        <v>114</v>
      </c>
      <c r="S80" s="40">
        <v>57</v>
      </c>
      <c r="T80" s="40">
        <v>62</v>
      </c>
      <c r="U80" s="40">
        <v>56</v>
      </c>
      <c r="V80" s="40">
        <v>58</v>
      </c>
      <c r="W80" s="40">
        <v>59</v>
      </c>
      <c r="X80" s="40">
        <v>58</v>
      </c>
      <c r="Y80" s="88">
        <v>58</v>
      </c>
      <c r="Z80" s="88">
        <v>57</v>
      </c>
      <c r="AA80" s="88">
        <v>55</v>
      </c>
      <c r="AB80" s="88">
        <v>56</v>
      </c>
      <c r="AC80" s="88">
        <v>56</v>
      </c>
      <c r="AD80" s="88">
        <v>56</v>
      </c>
      <c r="AE80" s="88">
        <v>57</v>
      </c>
      <c r="AF80" s="88">
        <v>57</v>
      </c>
      <c r="AG80" s="88">
        <v>57</v>
      </c>
      <c r="AH80" s="88">
        <v>57</v>
      </c>
      <c r="AI80" s="88">
        <v>60</v>
      </c>
      <c r="AJ80" s="88">
        <v>59</v>
      </c>
      <c r="AK80" s="88">
        <v>60</v>
      </c>
      <c r="AL80" s="88">
        <v>61</v>
      </c>
      <c r="AM80" s="88">
        <v>61</v>
      </c>
      <c r="AN80" s="88">
        <v>62</v>
      </c>
      <c r="AO80" s="88">
        <v>62</v>
      </c>
      <c r="AP80" s="88">
        <v>62</v>
      </c>
      <c r="AQ80" s="88">
        <v>62</v>
      </c>
      <c r="AR80" s="88">
        <v>62</v>
      </c>
      <c r="AS80" s="88">
        <v>62</v>
      </c>
      <c r="AT80" s="88">
        <v>62</v>
      </c>
      <c r="AU80" s="88">
        <v>63</v>
      </c>
      <c r="AV80" s="88">
        <v>63</v>
      </c>
      <c r="AW80" s="88">
        <v>62</v>
      </c>
    </row>
    <row r="81" spans="1:49" s="7" customFormat="1" x14ac:dyDescent="0.2">
      <c r="A81" s="11" t="s">
        <v>53</v>
      </c>
      <c r="B81" s="48" t="s">
        <v>24</v>
      </c>
      <c r="C81" s="58">
        <f>C80*100/C49</f>
        <v>21.839080459770116</v>
      </c>
      <c r="D81" s="58">
        <f>D80*100/D49</f>
        <v>20.74074074074074</v>
      </c>
      <c r="E81" s="58">
        <f>E80*100/E49</f>
        <v>20.384615384615383</v>
      </c>
      <c r="F81" s="58">
        <f>F80*100/F49</f>
        <v>21.153846153846153</v>
      </c>
      <c r="G81" s="58">
        <f>G80*100/G49</f>
        <v>20.3125</v>
      </c>
      <c r="H81" s="58">
        <f t="shared" ref="H81:P81" si="26">H80*100/H49</f>
        <v>19.920318725099602</v>
      </c>
      <c r="I81" s="58">
        <f t="shared" si="26"/>
        <v>17.509727626459146</v>
      </c>
      <c r="J81" s="58">
        <f t="shared" si="26"/>
        <v>19.767441860465116</v>
      </c>
      <c r="K81" s="58">
        <f t="shared" si="26"/>
        <v>19.53125</v>
      </c>
      <c r="L81" s="58">
        <f t="shared" si="26"/>
        <v>19.215686274509803</v>
      </c>
      <c r="M81" s="58">
        <f t="shared" si="26"/>
        <v>20.717131474103585</v>
      </c>
      <c r="N81" s="58">
        <f t="shared" si="26"/>
        <v>19.083969465648856</v>
      </c>
      <c r="O81" s="58">
        <f t="shared" si="26"/>
        <v>18.560606060606062</v>
      </c>
      <c r="P81" s="58">
        <f t="shared" si="26"/>
        <v>18.359375</v>
      </c>
      <c r="Q81" s="58">
        <f>Q80*100/Q49</f>
        <v>20.74688796680498</v>
      </c>
      <c r="R81" s="83" t="s">
        <v>114</v>
      </c>
      <c r="S81" s="58">
        <f>S80*100/S49</f>
        <v>22.529644268774703</v>
      </c>
      <c r="T81" s="58">
        <f>T80*100/T49</f>
        <v>24.603174603174605</v>
      </c>
      <c r="U81" s="58">
        <f>U80*100/U49</f>
        <v>22.047244094488189</v>
      </c>
      <c r="V81" s="58">
        <f>V80*100/V49</f>
        <v>22.745098039215687</v>
      </c>
      <c r="W81" s="58">
        <f>W80*100/W49</f>
        <v>22.868217054263567</v>
      </c>
      <c r="X81" s="58">
        <v>22.2</v>
      </c>
      <c r="Y81" s="90">
        <v>22.30769230769231</v>
      </c>
      <c r="Z81" s="90">
        <v>21.509433962264151</v>
      </c>
      <c r="AA81" s="90">
        <v>19.713261648745519</v>
      </c>
      <c r="AB81" s="90">
        <v>20.216606498194949</v>
      </c>
      <c r="AC81" s="90">
        <v>20.14388489208633</v>
      </c>
      <c r="AD81" s="90">
        <v>20.14388489208633</v>
      </c>
      <c r="AE81" s="90">
        <v>20.357142857142861</v>
      </c>
      <c r="AF81" s="90">
        <v>20</v>
      </c>
      <c r="AG81" s="90">
        <v>19.93006993006993</v>
      </c>
      <c r="AH81" s="90">
        <v>19.587628865979379</v>
      </c>
      <c r="AI81" s="90">
        <v>20.477815699658699</v>
      </c>
      <c r="AJ81" s="90">
        <v>20</v>
      </c>
      <c r="AK81" s="90">
        <v>20.202020202020201</v>
      </c>
      <c r="AL81" s="90">
        <v>20.26578073089701</v>
      </c>
      <c r="AM81" s="90">
        <v>20.065789473684209</v>
      </c>
      <c r="AN81" s="90">
        <v>21.1</v>
      </c>
      <c r="AO81" s="90">
        <v>21.1</v>
      </c>
      <c r="AP81" s="90">
        <v>20.129870129870131</v>
      </c>
      <c r="AQ81" s="90">
        <v>20</v>
      </c>
      <c r="AR81" s="90">
        <v>19.935691318327979</v>
      </c>
      <c r="AS81" s="90">
        <v>19.43573667711599</v>
      </c>
      <c r="AT81" s="90">
        <v>19.254658385093169</v>
      </c>
      <c r="AU81" s="90">
        <v>19.504643962848299</v>
      </c>
      <c r="AV81" s="90">
        <v>19.38461538461538</v>
      </c>
      <c r="AW81" s="90">
        <v>19.018404907975459</v>
      </c>
    </row>
    <row r="82" spans="1:49" s="7" customFormat="1" x14ac:dyDescent="0.2">
      <c r="A82" s="11" t="s">
        <v>16</v>
      </c>
      <c r="B82" s="48" t="s">
        <v>23</v>
      </c>
      <c r="C82" s="57">
        <v>5</v>
      </c>
      <c r="D82" s="57">
        <v>5</v>
      </c>
      <c r="E82" s="57">
        <v>5</v>
      </c>
      <c r="F82" s="57">
        <v>5</v>
      </c>
      <c r="G82" s="57">
        <v>5</v>
      </c>
      <c r="H82" s="57">
        <v>5</v>
      </c>
      <c r="I82" s="57">
        <v>5</v>
      </c>
      <c r="J82" s="57">
        <v>5</v>
      </c>
      <c r="K82" s="57">
        <v>5</v>
      </c>
      <c r="L82" s="57">
        <v>5</v>
      </c>
      <c r="M82" s="57">
        <v>5</v>
      </c>
      <c r="N82" s="57">
        <v>5</v>
      </c>
      <c r="O82" s="40">
        <v>5</v>
      </c>
      <c r="P82" s="40">
        <v>5</v>
      </c>
      <c r="Q82" s="40">
        <v>5</v>
      </c>
      <c r="R82" s="83" t="s">
        <v>114</v>
      </c>
      <c r="S82" s="40">
        <v>4</v>
      </c>
      <c r="T82" s="40">
        <v>4</v>
      </c>
      <c r="U82" s="40">
        <v>4</v>
      </c>
      <c r="V82" s="40">
        <v>4</v>
      </c>
      <c r="W82" s="40">
        <v>4</v>
      </c>
      <c r="X82" s="40">
        <v>5</v>
      </c>
      <c r="Y82" s="88">
        <v>5</v>
      </c>
      <c r="Z82" s="88">
        <v>5</v>
      </c>
      <c r="AA82" s="88">
        <v>5</v>
      </c>
      <c r="AB82" s="88">
        <v>5</v>
      </c>
      <c r="AC82" s="88">
        <v>5</v>
      </c>
      <c r="AD82" s="88">
        <v>5</v>
      </c>
      <c r="AE82" s="88">
        <v>5</v>
      </c>
      <c r="AF82" s="88">
        <v>5</v>
      </c>
      <c r="AG82" s="40">
        <v>4</v>
      </c>
      <c r="AH82" s="40">
        <v>4</v>
      </c>
      <c r="AI82" s="40">
        <v>4</v>
      </c>
      <c r="AJ82" s="40">
        <v>4</v>
      </c>
      <c r="AK82" s="40">
        <v>4</v>
      </c>
      <c r="AL82" s="40">
        <v>4</v>
      </c>
      <c r="AM82" s="40">
        <v>4</v>
      </c>
      <c r="AN82" s="40">
        <v>4</v>
      </c>
      <c r="AO82" s="40">
        <v>4</v>
      </c>
      <c r="AP82" s="40">
        <v>5</v>
      </c>
      <c r="AQ82" s="40">
        <v>5</v>
      </c>
      <c r="AR82" s="40">
        <v>5</v>
      </c>
      <c r="AS82" s="40">
        <v>5</v>
      </c>
      <c r="AT82" s="40">
        <v>5</v>
      </c>
      <c r="AU82" s="40">
        <v>5</v>
      </c>
      <c r="AV82" s="40">
        <v>5</v>
      </c>
      <c r="AW82" s="40">
        <v>6</v>
      </c>
    </row>
    <row r="83" spans="1:49" s="7" customFormat="1" x14ac:dyDescent="0.2">
      <c r="A83" s="11" t="s">
        <v>54</v>
      </c>
      <c r="B83" s="48" t="s">
        <v>24</v>
      </c>
      <c r="C83" s="58">
        <f t="shared" ref="C83:Q83" si="27">C82*100/C53</f>
        <v>25</v>
      </c>
      <c r="D83" s="58">
        <f t="shared" si="27"/>
        <v>23.80952380952381</v>
      </c>
      <c r="E83" s="58">
        <f t="shared" si="27"/>
        <v>23.80952380952381</v>
      </c>
      <c r="F83" s="58">
        <f t="shared" si="27"/>
        <v>23.80952380952381</v>
      </c>
      <c r="G83" s="58">
        <f t="shared" si="27"/>
        <v>23.80952380952381</v>
      </c>
      <c r="H83" s="58">
        <f>H82*100/H53</f>
        <v>23.80952380952381</v>
      </c>
      <c r="I83" s="58">
        <f>I82*100/I53</f>
        <v>25</v>
      </c>
      <c r="J83" s="58">
        <f>J82*100/J53</f>
        <v>23.80952380952381</v>
      </c>
      <c r="K83" s="58">
        <f t="shared" si="27"/>
        <v>25</v>
      </c>
      <c r="L83" s="58">
        <f t="shared" si="27"/>
        <v>22.727272727272727</v>
      </c>
      <c r="M83" s="58">
        <f t="shared" si="27"/>
        <v>22.727272727272727</v>
      </c>
      <c r="N83" s="58">
        <f t="shared" si="27"/>
        <v>22.727272727272727</v>
      </c>
      <c r="O83" s="58">
        <f t="shared" si="27"/>
        <v>22.727272727272727</v>
      </c>
      <c r="P83" s="58">
        <f t="shared" si="27"/>
        <v>22.727272727272727</v>
      </c>
      <c r="Q83" s="58">
        <f t="shared" si="27"/>
        <v>22.727272727272727</v>
      </c>
      <c r="R83" s="83" t="s">
        <v>114</v>
      </c>
      <c r="S83" s="58">
        <f>S82*100/S53</f>
        <v>20</v>
      </c>
      <c r="T83" s="58">
        <f>T82*100/T53</f>
        <v>18.181818181818183</v>
      </c>
      <c r="U83" s="58">
        <f>U82*100/U53</f>
        <v>17.391304347826086</v>
      </c>
      <c r="V83" s="58">
        <f>V82*100/V53</f>
        <v>17.391304347826086</v>
      </c>
      <c r="W83" s="58">
        <f>W82*100/W53</f>
        <v>17.391304347826086</v>
      </c>
      <c r="X83" s="58">
        <v>21.7</v>
      </c>
      <c r="Y83" s="90">
        <v>21.739130434782609</v>
      </c>
      <c r="Z83" s="90">
        <v>21.739130434782609</v>
      </c>
      <c r="AA83" s="90">
        <v>21.739130434782609</v>
      </c>
      <c r="AB83" s="90">
        <v>21.739130434782609</v>
      </c>
      <c r="AC83" s="90">
        <v>20.833333333333339</v>
      </c>
      <c r="AD83" s="90">
        <v>20.833333333333339</v>
      </c>
      <c r="AE83" s="90">
        <v>20.833333333333339</v>
      </c>
      <c r="AF83" s="90">
        <v>20.833333333333339</v>
      </c>
      <c r="AG83" s="58">
        <v>16.666666666666661</v>
      </c>
      <c r="AH83" s="58">
        <v>16.666666666666661</v>
      </c>
      <c r="AI83" s="58">
        <v>16.666666666666661</v>
      </c>
      <c r="AJ83" s="58">
        <v>16.666666666666661</v>
      </c>
      <c r="AK83" s="58">
        <v>16.666666666666661</v>
      </c>
      <c r="AL83" s="58">
        <v>16.666666666666661</v>
      </c>
      <c r="AM83" s="58">
        <v>16</v>
      </c>
      <c r="AN83" s="58">
        <v>16</v>
      </c>
      <c r="AO83" s="58">
        <v>16</v>
      </c>
      <c r="AP83" s="58">
        <v>19.23076923076923</v>
      </c>
      <c r="AQ83" s="58">
        <v>18.518518518518519</v>
      </c>
      <c r="AR83" s="58">
        <v>18.518518518518519</v>
      </c>
      <c r="AS83" s="58">
        <v>19.23076923076923</v>
      </c>
      <c r="AT83" s="58">
        <v>19.23076923076923</v>
      </c>
      <c r="AU83" s="58">
        <v>19.23076923076923</v>
      </c>
      <c r="AV83" s="58">
        <v>19.23076923076923</v>
      </c>
      <c r="AW83" s="58">
        <v>22.222222222222221</v>
      </c>
    </row>
    <row r="84" spans="1:49" s="7" customFormat="1" x14ac:dyDescent="0.2">
      <c r="A84" s="11" t="s">
        <v>17</v>
      </c>
      <c r="B84" s="48" t="s">
        <v>24</v>
      </c>
      <c r="C84" s="58">
        <v>38.518554241731508</v>
      </c>
      <c r="D84" s="58">
        <v>38.36366135828839</v>
      </c>
      <c r="E84" s="58">
        <v>38.547260567216753</v>
      </c>
      <c r="F84" s="58">
        <v>37.991007075471131</v>
      </c>
      <c r="G84" s="58">
        <v>37.915670494479237</v>
      </c>
      <c r="H84" s="58">
        <v>37.943933417077275</v>
      </c>
      <c r="I84" s="58">
        <v>41.76817841174131</v>
      </c>
      <c r="J84" s="58">
        <v>36.115857833344997</v>
      </c>
      <c r="K84" s="58">
        <v>35.630605347639097</v>
      </c>
      <c r="L84" s="58">
        <v>34.864586445526001</v>
      </c>
      <c r="M84" s="58">
        <v>33.037612998069335</v>
      </c>
      <c r="N84" s="58">
        <v>32.948916085869492</v>
      </c>
      <c r="O84" s="41">
        <v>35.378354123583101</v>
      </c>
      <c r="P84" s="41">
        <v>37.743468930027184</v>
      </c>
      <c r="Q84" s="41">
        <v>34.037176043242013</v>
      </c>
      <c r="R84" s="83" t="s">
        <v>114</v>
      </c>
      <c r="S84" s="41">
        <v>35.874259949097102</v>
      </c>
      <c r="T84" s="41">
        <v>31.900340463845787</v>
      </c>
      <c r="U84" s="41">
        <v>32.703510148405506</v>
      </c>
      <c r="V84" s="41">
        <v>31.842641912957728</v>
      </c>
      <c r="W84" s="41">
        <v>31.377312372345568</v>
      </c>
      <c r="X84" s="41">
        <v>31.1</v>
      </c>
      <c r="Y84" s="89">
        <v>31.070900000000002</v>
      </c>
      <c r="Z84" s="89">
        <v>30.8216</v>
      </c>
      <c r="AA84" s="89">
        <v>34.5976</v>
      </c>
      <c r="AB84" s="89">
        <v>33.7806</v>
      </c>
      <c r="AC84" s="89">
        <v>33.265599999999999</v>
      </c>
      <c r="AD84" s="89">
        <v>33.316000000000003</v>
      </c>
      <c r="AE84" s="89">
        <v>32.4724</v>
      </c>
      <c r="AF84" s="89">
        <v>33.788699999999999</v>
      </c>
      <c r="AG84" s="89">
        <v>33.558399999999999</v>
      </c>
      <c r="AH84" s="89">
        <v>33.097200000000001</v>
      </c>
      <c r="AI84" s="89">
        <v>31.191600000000001</v>
      </c>
      <c r="AJ84" s="89">
        <v>31.357399999999998</v>
      </c>
      <c r="AK84" s="89">
        <v>31.894600000000001</v>
      </c>
      <c r="AL84" s="89">
        <v>32.139200000000002</v>
      </c>
      <c r="AM84" s="89">
        <v>32.492899999999999</v>
      </c>
      <c r="AN84" s="89">
        <v>31.997599999999998</v>
      </c>
      <c r="AO84" s="89">
        <v>31.248878172175246</v>
      </c>
      <c r="AP84" s="89">
        <v>30.564</v>
      </c>
      <c r="AQ84" s="89">
        <v>30.0443</v>
      </c>
      <c r="AR84" s="89">
        <v>29.7089</v>
      </c>
      <c r="AS84" s="89">
        <v>29.184100000000001</v>
      </c>
      <c r="AT84" s="89">
        <v>28.7334</v>
      </c>
      <c r="AU84" s="89">
        <v>28.909400000000002</v>
      </c>
      <c r="AV84" s="89">
        <v>28.784700000000001</v>
      </c>
      <c r="AW84" s="89">
        <v>28.9968</v>
      </c>
    </row>
    <row r="85" spans="1:49" s="7" customFormat="1" x14ac:dyDescent="0.2">
      <c r="A85" s="11" t="s">
        <v>18</v>
      </c>
      <c r="B85" s="48" t="s">
        <v>24</v>
      </c>
      <c r="C85" s="58">
        <v>85.446915892616062</v>
      </c>
      <c r="D85" s="58">
        <v>84.936441283345602</v>
      </c>
      <c r="E85" s="58">
        <v>84.461133991401297</v>
      </c>
      <c r="F85" s="58">
        <v>84.155201944032498</v>
      </c>
      <c r="G85" s="58">
        <v>83.383623811846789</v>
      </c>
      <c r="H85" s="58">
        <v>82.351462360013343</v>
      </c>
      <c r="I85" s="58">
        <v>79.862159393826232</v>
      </c>
      <c r="J85" s="58">
        <v>77.703728628726239</v>
      </c>
      <c r="K85" s="58">
        <v>75.199080198939924</v>
      </c>
      <c r="L85" s="58">
        <v>71.785802043110678</v>
      </c>
      <c r="M85" s="58">
        <v>68.350215026701264</v>
      </c>
      <c r="N85" s="58">
        <v>69.423751018591844</v>
      </c>
      <c r="O85" s="41">
        <v>67.578797454654094</v>
      </c>
      <c r="P85" s="41">
        <v>65.945809592831196</v>
      </c>
      <c r="Q85" s="41">
        <v>65.194796628726223</v>
      </c>
      <c r="R85" s="83" t="s">
        <v>114</v>
      </c>
      <c r="S85" s="41">
        <v>64.659849898097136</v>
      </c>
      <c r="T85" s="41">
        <v>64.659849898097136</v>
      </c>
      <c r="U85" s="41">
        <v>65.125192858836243</v>
      </c>
      <c r="V85" s="41">
        <v>65.403892151143623</v>
      </c>
      <c r="W85" s="41">
        <v>66.489193888563065</v>
      </c>
      <c r="X85" s="41">
        <v>68.5</v>
      </c>
      <c r="Y85" s="89">
        <v>68.865600000000001</v>
      </c>
      <c r="Z85" s="89">
        <v>68.382300000000001</v>
      </c>
      <c r="AA85" s="89">
        <v>65.516099999999994</v>
      </c>
      <c r="AB85" s="89">
        <v>65.623599999999996</v>
      </c>
      <c r="AC85" s="89">
        <v>65.663799999999995</v>
      </c>
      <c r="AD85" s="89">
        <v>65.044499999999999</v>
      </c>
      <c r="AE85" s="89">
        <v>65.237300000000005</v>
      </c>
      <c r="AF85" s="89">
        <v>65.267300000000006</v>
      </c>
      <c r="AG85" s="89">
        <v>64.704899999999995</v>
      </c>
      <c r="AH85" s="89">
        <v>65.817499999999995</v>
      </c>
      <c r="AI85" s="89">
        <v>64.918000000000006</v>
      </c>
      <c r="AJ85" s="89">
        <v>65.251800000000003</v>
      </c>
      <c r="AK85" s="89">
        <v>65.539500000000004</v>
      </c>
      <c r="AL85" s="89">
        <v>66.132999999999996</v>
      </c>
      <c r="AM85" s="89">
        <v>66.095799999999997</v>
      </c>
      <c r="AN85" s="89">
        <v>66.639200000000002</v>
      </c>
      <c r="AO85" s="89">
        <v>67.029186093365752</v>
      </c>
      <c r="AP85" s="89">
        <v>67.605699999999999</v>
      </c>
      <c r="AQ85" s="89">
        <v>67.520300000000006</v>
      </c>
      <c r="AR85" s="89">
        <v>67.323099999999997</v>
      </c>
      <c r="AS85" s="89">
        <v>68.183400000000006</v>
      </c>
      <c r="AT85" s="89">
        <v>68.561700000000002</v>
      </c>
      <c r="AU85" s="89">
        <v>69.271500000000003</v>
      </c>
      <c r="AV85" s="89">
        <v>68.905699999999996</v>
      </c>
      <c r="AW85" s="89">
        <v>68.701300000000003</v>
      </c>
    </row>
    <row r="86" spans="1:49" s="7" customFormat="1" x14ac:dyDescent="0.2">
      <c r="A86" s="11" t="s">
        <v>19</v>
      </c>
      <c r="B86" s="48" t="s">
        <v>24</v>
      </c>
      <c r="C86" s="58">
        <v>55.945738761437539</v>
      </c>
      <c r="D86" s="58">
        <v>57.154100964553862</v>
      </c>
      <c r="E86" s="58">
        <v>58.573174577546887</v>
      </c>
      <c r="F86" s="58">
        <v>58.103516272205496</v>
      </c>
      <c r="G86" s="58">
        <v>58.67981186463274</v>
      </c>
      <c r="H86" s="58">
        <v>59.752506860553446</v>
      </c>
      <c r="I86" s="58">
        <v>64.185324237911658</v>
      </c>
      <c r="J86" s="58">
        <v>60.869351580978908</v>
      </c>
      <c r="K86" s="58">
        <v>60.032654558618276</v>
      </c>
      <c r="L86" s="58">
        <v>60.428820587449373</v>
      </c>
      <c r="M86" s="58">
        <v>58.833691039914171</v>
      </c>
      <c r="N86" s="58">
        <v>59.287514861381403</v>
      </c>
      <c r="O86" s="41">
        <v>60.05764353310871</v>
      </c>
      <c r="P86" s="41">
        <v>61.632540968045816</v>
      </c>
      <c r="Q86" s="41">
        <v>59.98623580001469</v>
      </c>
      <c r="R86" s="83" t="s">
        <v>114</v>
      </c>
      <c r="S86" s="41">
        <v>55.668682932805972</v>
      </c>
      <c r="T86" s="41">
        <v>51.663749978806628</v>
      </c>
      <c r="U86" s="41">
        <v>55.19797038392241</v>
      </c>
      <c r="V86" s="41">
        <v>54.355643617909848</v>
      </c>
      <c r="W86" s="41">
        <v>54.061138157481402</v>
      </c>
      <c r="X86" s="41">
        <v>55.1</v>
      </c>
      <c r="Y86" s="89">
        <v>54.853000000000002</v>
      </c>
      <c r="Z86" s="89">
        <v>55.105699999999999</v>
      </c>
      <c r="AA86" s="89">
        <v>57.326700000000002</v>
      </c>
      <c r="AB86" s="89">
        <v>55.86</v>
      </c>
      <c r="AC86" s="89">
        <v>55.366799999999998</v>
      </c>
      <c r="AD86" s="89">
        <v>55.2654</v>
      </c>
      <c r="AE86" s="89">
        <v>54.3123</v>
      </c>
      <c r="AF86" s="89">
        <v>54.736800000000002</v>
      </c>
      <c r="AG86" s="89">
        <v>54.075800000000001</v>
      </c>
      <c r="AH86" s="89">
        <v>53.763399999999997</v>
      </c>
      <c r="AI86" s="89">
        <v>52.163499999999999</v>
      </c>
      <c r="AJ86" s="89">
        <v>52.690199999999997</v>
      </c>
      <c r="AK86" s="89">
        <v>51.954300000000003</v>
      </c>
      <c r="AL86" s="89">
        <v>52.453600000000002</v>
      </c>
      <c r="AM86" s="89">
        <v>52.445900000000002</v>
      </c>
      <c r="AN86" s="89">
        <v>52.1111</v>
      </c>
      <c r="AO86" s="89">
        <v>52.007645622245263</v>
      </c>
      <c r="AP86" s="89">
        <v>51.5045</v>
      </c>
      <c r="AQ86" s="89">
        <v>51.495699999999999</v>
      </c>
      <c r="AR86" s="89">
        <v>52.284599999999998</v>
      </c>
      <c r="AS86" s="89">
        <v>52.631999999999998</v>
      </c>
      <c r="AT86" s="89">
        <v>52.764299999999999</v>
      </c>
      <c r="AU86" s="89">
        <v>52.420099999999998</v>
      </c>
      <c r="AV86" s="89">
        <v>52.980400000000003</v>
      </c>
      <c r="AW86" s="89">
        <v>53.450099999999999</v>
      </c>
    </row>
    <row r="87" spans="1:49" s="7" customFormat="1" x14ac:dyDescent="0.2">
      <c r="A87" s="11" t="s">
        <v>20</v>
      </c>
      <c r="B87" s="48" t="s">
        <v>24</v>
      </c>
      <c r="C87" s="58">
        <v>69.364849520426048</v>
      </c>
      <c r="D87" s="58">
        <v>68.822257108179059</v>
      </c>
      <c r="E87" s="58">
        <v>68.332654694913586</v>
      </c>
      <c r="F87" s="58">
        <v>68.163591598916881</v>
      </c>
      <c r="G87" s="58">
        <v>68.108061741509445</v>
      </c>
      <c r="H87" s="58">
        <v>68.656915277137358</v>
      </c>
      <c r="I87" s="58">
        <v>70.443034870164382</v>
      </c>
      <c r="J87" s="58">
        <v>66.678212092204816</v>
      </c>
      <c r="K87" s="58">
        <v>66.318505852798523</v>
      </c>
      <c r="L87" s="58">
        <v>65.604912625698006</v>
      </c>
      <c r="M87" s="58">
        <v>64.592331802643699</v>
      </c>
      <c r="N87" s="58">
        <v>64.508623092237542</v>
      </c>
      <c r="O87" s="41">
        <v>64.810993702293032</v>
      </c>
      <c r="P87" s="41">
        <v>66.662710156156024</v>
      </c>
      <c r="Q87" s="41">
        <v>63.984977987473286</v>
      </c>
      <c r="R87" s="83" t="s">
        <v>114</v>
      </c>
      <c r="S87" s="41">
        <v>63.900790934451827</v>
      </c>
      <c r="T87" s="41">
        <v>59.959356304279275</v>
      </c>
      <c r="U87" s="41">
        <v>61.08987760369196</v>
      </c>
      <c r="V87" s="41">
        <v>59.735397491912558</v>
      </c>
      <c r="W87" s="41">
        <v>58.222873974997036</v>
      </c>
      <c r="X87" s="41">
        <v>58.3</v>
      </c>
      <c r="Y87" s="89">
        <v>58.513800000000003</v>
      </c>
      <c r="Z87" s="89">
        <v>58.260199999999998</v>
      </c>
      <c r="AA87" s="89">
        <v>60.036099999999998</v>
      </c>
      <c r="AB87" s="89">
        <v>59.084299999999999</v>
      </c>
      <c r="AC87" s="89">
        <v>59.0169</v>
      </c>
      <c r="AD87" s="89">
        <v>58.908299999999997</v>
      </c>
      <c r="AE87" s="89">
        <v>58.842300000000002</v>
      </c>
      <c r="AF87" s="89">
        <v>59.68</v>
      </c>
      <c r="AG87" s="89">
        <v>59.826599999999999</v>
      </c>
      <c r="AH87" s="89">
        <v>59.418500000000002</v>
      </c>
      <c r="AI87" s="89">
        <v>57.394799999999996</v>
      </c>
      <c r="AJ87" s="89">
        <v>57.332900000000002</v>
      </c>
      <c r="AK87" s="89">
        <v>57.373899999999999</v>
      </c>
      <c r="AL87" s="89">
        <v>57.147599999999997</v>
      </c>
      <c r="AM87" s="89">
        <v>56.7956</v>
      </c>
      <c r="AN87" s="89">
        <v>56.202800000000003</v>
      </c>
      <c r="AO87" s="89">
        <v>56.375948519387826</v>
      </c>
      <c r="AP87" s="89">
        <v>55.855800000000002</v>
      </c>
      <c r="AQ87" s="89">
        <v>55.460799999999999</v>
      </c>
      <c r="AR87" s="89">
        <v>56.092199999999998</v>
      </c>
      <c r="AS87" s="89">
        <v>55.941400000000002</v>
      </c>
      <c r="AT87" s="89">
        <v>55.148000000000003</v>
      </c>
      <c r="AU87" s="89">
        <v>55.419600000000003</v>
      </c>
      <c r="AV87" s="89">
        <v>54.685499999999998</v>
      </c>
      <c r="AW87" s="89">
        <v>54.639800000000001</v>
      </c>
    </row>
    <row r="88" spans="1:49" s="7" customFormat="1" x14ac:dyDescent="0.2">
      <c r="A88" s="11" t="s">
        <v>21</v>
      </c>
      <c r="B88" s="48" t="s">
        <v>24</v>
      </c>
      <c r="C88" s="58">
        <v>97.655803529509072</v>
      </c>
      <c r="D88" s="58">
        <v>97.565381063521016</v>
      </c>
      <c r="E88" s="58">
        <v>97.640362037880109</v>
      </c>
      <c r="F88" s="58">
        <v>97.661190600253533</v>
      </c>
      <c r="G88" s="58">
        <v>97.531420462104748</v>
      </c>
      <c r="H88" s="58">
        <v>97.538401023837281</v>
      </c>
      <c r="I88" s="58">
        <v>97.313653572494744</v>
      </c>
      <c r="J88" s="58">
        <v>97.204793354734292</v>
      </c>
      <c r="K88" s="58">
        <v>96.903196905378849</v>
      </c>
      <c r="L88" s="58">
        <v>96.74625690635898</v>
      </c>
      <c r="M88" s="58">
        <v>96.323517883592643</v>
      </c>
      <c r="N88" s="58">
        <v>96.305233002950274</v>
      </c>
      <c r="O88" s="41">
        <v>95.344035407634919</v>
      </c>
      <c r="P88" s="41">
        <v>94.944880215291704</v>
      </c>
      <c r="Q88" s="41">
        <v>94.144712937762947</v>
      </c>
      <c r="R88" s="83" t="s">
        <v>114</v>
      </c>
      <c r="S88" s="41">
        <v>93.264392544534985</v>
      </c>
      <c r="T88" s="41">
        <v>93.264392544534985</v>
      </c>
      <c r="U88" s="41">
        <v>93.4152525485448</v>
      </c>
      <c r="V88" s="41">
        <v>93.109639123175583</v>
      </c>
      <c r="W88" s="41">
        <v>93.080498695923751</v>
      </c>
      <c r="X88" s="41">
        <v>93.2</v>
      </c>
      <c r="Y88" s="89">
        <v>93.228099999999998</v>
      </c>
      <c r="Z88" s="89">
        <v>92.945499999999996</v>
      </c>
      <c r="AA88" s="89">
        <v>92.450800000000001</v>
      </c>
      <c r="AB88" s="89">
        <v>92.298100000000005</v>
      </c>
      <c r="AC88" s="89">
        <v>92.318200000000004</v>
      </c>
      <c r="AD88" s="89">
        <v>92.205399999999997</v>
      </c>
      <c r="AE88" s="89">
        <v>92.296800000000005</v>
      </c>
      <c r="AF88" s="89">
        <v>92.232799999999997</v>
      </c>
      <c r="AG88" s="89">
        <v>92.263000000000005</v>
      </c>
      <c r="AH88" s="89">
        <v>92.450699999999998</v>
      </c>
      <c r="AI88" s="89">
        <v>92.230900000000005</v>
      </c>
      <c r="AJ88" s="89">
        <v>92.422799999999995</v>
      </c>
      <c r="AK88" s="89">
        <v>92.528000000000006</v>
      </c>
      <c r="AL88" s="89">
        <v>92.671300000000002</v>
      </c>
      <c r="AM88" s="89">
        <v>92.6768</v>
      </c>
      <c r="AN88" s="89">
        <v>92.706800000000001</v>
      </c>
      <c r="AO88" s="89">
        <v>92.746738173636643</v>
      </c>
      <c r="AP88" s="89">
        <v>92.912499999999994</v>
      </c>
      <c r="AQ88" s="89">
        <v>92.893299999999996</v>
      </c>
      <c r="AR88" s="89">
        <v>92.663399999999996</v>
      </c>
      <c r="AS88" s="89">
        <v>92.976699999999994</v>
      </c>
      <c r="AT88" s="89">
        <v>92.881699999999995</v>
      </c>
      <c r="AU88" s="89">
        <v>92.801400000000001</v>
      </c>
      <c r="AV88" s="89">
        <v>92.822999999999993</v>
      </c>
      <c r="AW88" s="89">
        <v>92.583500000000001</v>
      </c>
    </row>
    <row r="89" spans="1:49" s="7" customFormat="1" x14ac:dyDescent="0.2">
      <c r="A89" s="11" t="s">
        <v>22</v>
      </c>
      <c r="B89" s="48" t="s">
        <v>24</v>
      </c>
      <c r="C89" s="58">
        <v>92.008868263303484</v>
      </c>
      <c r="D89" s="58">
        <v>92.22178803794985</v>
      </c>
      <c r="E89" s="58">
        <v>92.690125761915525</v>
      </c>
      <c r="F89" s="58">
        <v>92.377036296400377</v>
      </c>
      <c r="G89" s="58">
        <v>92.866620723437393</v>
      </c>
      <c r="H89" s="58">
        <v>93.33570017182376</v>
      </c>
      <c r="I89" s="58">
        <v>93.982403456478039</v>
      </c>
      <c r="J89" s="58">
        <v>93.074368466704939</v>
      </c>
      <c r="K89" s="58">
        <v>93.305733133962008</v>
      </c>
      <c r="L89" s="58">
        <v>93.440542464314973</v>
      </c>
      <c r="M89" s="58">
        <v>93.023356495004478</v>
      </c>
      <c r="N89" s="58">
        <v>93.171412730961478</v>
      </c>
      <c r="O89" s="41">
        <v>93.324815856176528</v>
      </c>
      <c r="P89" s="41">
        <v>94.123633729758893</v>
      </c>
      <c r="Q89" s="41">
        <v>93.681711884209307</v>
      </c>
      <c r="R89" s="83" t="s">
        <v>114</v>
      </c>
      <c r="S89" s="41">
        <v>92.451898611871727</v>
      </c>
      <c r="T89" s="41">
        <v>90.955859380523066</v>
      </c>
      <c r="U89" s="41">
        <v>92.780182084146531</v>
      </c>
      <c r="V89" s="41">
        <v>92.527046943694458</v>
      </c>
      <c r="W89" s="41">
        <v>92.434728656555166</v>
      </c>
      <c r="X89" s="41">
        <v>92.5</v>
      </c>
      <c r="Y89" s="89">
        <v>92.179400000000001</v>
      </c>
      <c r="Z89" s="89">
        <v>92.149900000000002</v>
      </c>
      <c r="AA89" s="89">
        <v>92.366799999999998</v>
      </c>
      <c r="AB89" s="89">
        <v>92.110500000000002</v>
      </c>
      <c r="AC89" s="89">
        <v>92.000500000000002</v>
      </c>
      <c r="AD89" s="89">
        <v>91.838399999999993</v>
      </c>
      <c r="AE89" s="89">
        <v>91.4392</v>
      </c>
      <c r="AF89" s="89">
        <v>91.210300000000004</v>
      </c>
      <c r="AG89" s="89">
        <v>91.245099999999994</v>
      </c>
      <c r="AH89" s="89">
        <v>91.336500000000001</v>
      </c>
      <c r="AI89" s="89">
        <v>90.677300000000002</v>
      </c>
      <c r="AJ89" s="89">
        <v>90.697199999999995</v>
      </c>
      <c r="AK89" s="89">
        <v>90.639300000000006</v>
      </c>
      <c r="AL89" s="89">
        <v>90.606499999999997</v>
      </c>
      <c r="AM89" s="89">
        <v>90.416499999999999</v>
      </c>
      <c r="AN89" s="89">
        <v>90.009200000000007</v>
      </c>
      <c r="AO89" s="89">
        <v>90.048729821353035</v>
      </c>
      <c r="AP89" s="89">
        <v>89.843699999999998</v>
      </c>
      <c r="AQ89" s="89">
        <v>89.721100000000007</v>
      </c>
      <c r="AR89" s="89">
        <v>89.943600000000004</v>
      </c>
      <c r="AS89" s="89">
        <v>89.6858</v>
      </c>
      <c r="AT89" s="89">
        <v>89.770099999999999</v>
      </c>
      <c r="AU89" s="89">
        <v>89.653199999999998</v>
      </c>
      <c r="AV89" s="89">
        <v>89.584800000000001</v>
      </c>
      <c r="AW89" s="89">
        <v>89.734399999999994</v>
      </c>
    </row>
    <row r="90" spans="1:49" s="7" customFormat="1" x14ac:dyDescent="0.2">
      <c r="A90" s="71" t="s">
        <v>9</v>
      </c>
      <c r="B90" s="6" t="s">
        <v>102</v>
      </c>
      <c r="C90" s="6" t="s">
        <v>102</v>
      </c>
      <c r="D90" s="6" t="s">
        <v>102</v>
      </c>
      <c r="E90" s="6" t="s">
        <v>102</v>
      </c>
      <c r="F90" s="6" t="s">
        <v>102</v>
      </c>
      <c r="G90" s="6" t="s">
        <v>102</v>
      </c>
      <c r="H90" s="6" t="s">
        <v>102</v>
      </c>
      <c r="I90" s="6" t="s">
        <v>102</v>
      </c>
      <c r="J90" s="6" t="s">
        <v>102</v>
      </c>
      <c r="K90" s="6" t="s">
        <v>102</v>
      </c>
      <c r="L90" s="6" t="s">
        <v>102</v>
      </c>
      <c r="M90" s="6" t="s">
        <v>102</v>
      </c>
      <c r="N90" s="6" t="s">
        <v>102</v>
      </c>
      <c r="O90" s="6" t="s">
        <v>102</v>
      </c>
      <c r="P90" s="6" t="s">
        <v>102</v>
      </c>
      <c r="Q90" s="6" t="s">
        <v>102</v>
      </c>
      <c r="R90" s="6" t="s">
        <v>102</v>
      </c>
      <c r="S90" s="6" t="s">
        <v>102</v>
      </c>
      <c r="T90" s="6" t="s">
        <v>102</v>
      </c>
      <c r="U90" s="6" t="s">
        <v>102</v>
      </c>
      <c r="V90" s="6" t="s">
        <v>102</v>
      </c>
      <c r="W90" s="6" t="s">
        <v>102</v>
      </c>
      <c r="X90" s="6" t="s">
        <v>102</v>
      </c>
      <c r="Y90" s="6" t="s">
        <v>102</v>
      </c>
      <c r="Z90" s="6" t="s">
        <v>102</v>
      </c>
      <c r="AA90" s="6" t="s">
        <v>102</v>
      </c>
      <c r="AB90" s="6" t="s">
        <v>102</v>
      </c>
      <c r="AC90" s="6" t="s">
        <v>102</v>
      </c>
      <c r="AD90" s="6" t="s">
        <v>102</v>
      </c>
      <c r="AE90" s="6" t="s">
        <v>102</v>
      </c>
      <c r="AF90" s="6" t="s">
        <v>102</v>
      </c>
      <c r="AG90" s="6" t="s">
        <v>102</v>
      </c>
      <c r="AH90" s="6" t="s">
        <v>102</v>
      </c>
      <c r="AI90" s="6" t="s">
        <v>102</v>
      </c>
      <c r="AJ90" s="6" t="s">
        <v>102</v>
      </c>
      <c r="AK90" s="6" t="s">
        <v>102</v>
      </c>
      <c r="AL90" s="6" t="s">
        <v>102</v>
      </c>
      <c r="AM90" s="6" t="s">
        <v>102</v>
      </c>
      <c r="AN90" s="6" t="s">
        <v>102</v>
      </c>
      <c r="AO90" s="6" t="s">
        <v>102</v>
      </c>
      <c r="AP90" s="6" t="s">
        <v>102</v>
      </c>
      <c r="AQ90" s="6" t="s">
        <v>102</v>
      </c>
      <c r="AR90" s="6" t="s">
        <v>102</v>
      </c>
      <c r="AS90" s="6" t="s">
        <v>102</v>
      </c>
      <c r="AT90" s="6" t="s">
        <v>102</v>
      </c>
      <c r="AU90" s="6" t="s">
        <v>102</v>
      </c>
      <c r="AV90" s="6" t="s">
        <v>102</v>
      </c>
      <c r="AW90" s="6" t="s">
        <v>102</v>
      </c>
    </row>
    <row r="91" spans="1:49" ht="14.25" x14ac:dyDescent="0.2">
      <c r="A91" s="12" t="s">
        <v>124</v>
      </c>
      <c r="B91" s="42" t="s">
        <v>1</v>
      </c>
      <c r="C91" s="67">
        <v>3105657.2811446302</v>
      </c>
      <c r="D91" s="67">
        <v>3185845.0512064183</v>
      </c>
      <c r="E91" s="67">
        <v>3341756.8028003732</v>
      </c>
      <c r="F91" s="67">
        <v>3485742.0816374281</v>
      </c>
      <c r="G91" s="67">
        <v>3622865.4498658543</v>
      </c>
      <c r="H91" s="67">
        <v>3944250.8805237929</v>
      </c>
      <c r="I91" s="67">
        <v>4469685.6144025875</v>
      </c>
      <c r="J91" s="67">
        <v>4190495.4067214699</v>
      </c>
      <c r="K91" s="67">
        <v>4399038.6071936488</v>
      </c>
      <c r="L91" s="59">
        <v>4811698.8818293242</v>
      </c>
      <c r="M91" s="59">
        <v>5040083.3134692917</v>
      </c>
      <c r="N91" s="59">
        <v>5556749.258201506</v>
      </c>
      <c r="O91" s="13">
        <v>6153631.4223586619</v>
      </c>
      <c r="P91" s="13">
        <v>6901039.2647745926</v>
      </c>
      <c r="Q91" s="13">
        <v>7129893.0994482348</v>
      </c>
      <c r="R91" s="81" t="s">
        <v>114</v>
      </c>
      <c r="S91" s="13">
        <v>6717517.3529694555</v>
      </c>
      <c r="T91" s="13">
        <v>6443485.9234679732</v>
      </c>
      <c r="U91" s="13">
        <v>7660489.0705516702</v>
      </c>
      <c r="V91" s="13">
        <v>8130503.6426976593</v>
      </c>
      <c r="W91" s="13">
        <v>8900910.0098114405</v>
      </c>
      <c r="X91" s="13">
        <v>10162652.699999999</v>
      </c>
      <c r="Y91" s="13">
        <v>10352126.92704574</v>
      </c>
      <c r="Z91" s="13">
        <v>10598264.794089049</v>
      </c>
      <c r="AA91" s="13">
        <v>12391506.660615459</v>
      </c>
      <c r="AB91" s="13">
        <v>12581533.015637759</v>
      </c>
      <c r="AC91" s="13">
        <v>12818730.25355925</v>
      </c>
      <c r="AD91" s="13">
        <v>13192634.892009171</v>
      </c>
      <c r="AE91" s="13">
        <v>13689380.244207731</v>
      </c>
      <c r="AF91" s="13">
        <v>14263249.32510134</v>
      </c>
      <c r="AG91" s="13">
        <v>14610958.52016801</v>
      </c>
      <c r="AH91" s="13">
        <v>14943426.35468528</v>
      </c>
      <c r="AI91" s="13">
        <v>14330068.999194421</v>
      </c>
      <c r="AJ91" s="13">
        <v>14943755.66512806</v>
      </c>
      <c r="AK91" s="13">
        <v>15170969.850926509</v>
      </c>
      <c r="AL91" s="13">
        <v>15744843.74004388</v>
      </c>
      <c r="AM91" s="13">
        <v>16803897.123593539</v>
      </c>
      <c r="AN91" s="13">
        <v>17116093.235546201</v>
      </c>
      <c r="AO91" s="13">
        <v>17550562.918735981</v>
      </c>
      <c r="AP91" s="13">
        <v>17888569.417003449</v>
      </c>
      <c r="AQ91" s="13">
        <v>17923722.266495571</v>
      </c>
      <c r="AR91" s="13">
        <v>18808341.80178985</v>
      </c>
      <c r="AS91" s="13">
        <v>19456351.844280802</v>
      </c>
      <c r="AT91" s="13">
        <v>19839430.20033842</v>
      </c>
      <c r="AU91" s="13">
        <v>20690807.22518374</v>
      </c>
      <c r="AV91" s="13">
        <v>20651486.717500299</v>
      </c>
      <c r="AW91" s="13">
        <v>20949701.559828829</v>
      </c>
    </row>
    <row r="92" spans="1:49" x14ac:dyDescent="0.2">
      <c r="A92" s="28" t="s">
        <v>84</v>
      </c>
      <c r="B92" s="43" t="s">
        <v>1</v>
      </c>
      <c r="C92" s="68">
        <v>3445587.9460368194</v>
      </c>
      <c r="D92" s="68">
        <v>3551661.6371242013</v>
      </c>
      <c r="E92" s="68">
        <v>3665545.9961449518</v>
      </c>
      <c r="F92" s="68">
        <v>3746202.7885540021</v>
      </c>
      <c r="G92" s="68">
        <v>3946037.3963582832</v>
      </c>
      <c r="H92" s="68">
        <v>4476878.9182960112</v>
      </c>
      <c r="I92" s="68">
        <v>5142782.4224382499</v>
      </c>
      <c r="J92" s="68">
        <v>4880242.1179995872</v>
      </c>
      <c r="K92" s="68">
        <v>5109358.3746059239</v>
      </c>
      <c r="L92" s="60">
        <v>5546292.8217701232</v>
      </c>
      <c r="M92" s="60">
        <v>5802249.689302681</v>
      </c>
      <c r="N92" s="60">
        <v>6299682.7344428953</v>
      </c>
      <c r="O92" s="29">
        <v>6890790.6594009474</v>
      </c>
      <c r="P92" s="29">
        <v>7623510.8337986711</v>
      </c>
      <c r="Q92" s="29">
        <v>7957619.48845788</v>
      </c>
      <c r="R92" s="79" t="s">
        <v>114</v>
      </c>
      <c r="S92" s="29">
        <v>7614226.7666235026</v>
      </c>
      <c r="T92" s="29">
        <v>7219307.8756764131</v>
      </c>
      <c r="U92" s="29">
        <v>8637295.2149110567</v>
      </c>
      <c r="V92" s="29">
        <v>9032742.4007217456</v>
      </c>
      <c r="W92" s="29">
        <v>9987211.1495921314</v>
      </c>
      <c r="X92" s="29">
        <v>11410451.699999999</v>
      </c>
      <c r="Y92" s="29">
        <v>11619487.87424439</v>
      </c>
      <c r="Z92" s="29">
        <v>11925156.3687158</v>
      </c>
      <c r="AA92" s="29">
        <v>14018192.976412941</v>
      </c>
      <c r="AB92" s="29">
        <v>14145628.39351045</v>
      </c>
      <c r="AC92" s="29">
        <v>14369651.34496625</v>
      </c>
      <c r="AD92" s="29">
        <v>14819413.929994101</v>
      </c>
      <c r="AE92" s="29">
        <v>15558717.737259259</v>
      </c>
      <c r="AF92" s="29">
        <v>16281216.57567309</v>
      </c>
      <c r="AG92" s="29">
        <v>16771953.89408458</v>
      </c>
      <c r="AH92" s="29">
        <v>17356747.71092739</v>
      </c>
      <c r="AI92" s="29">
        <v>17301705.02119714</v>
      </c>
      <c r="AJ92" s="29">
        <v>18551497.90261222</v>
      </c>
      <c r="AK92" s="29">
        <v>18776342.676449452</v>
      </c>
      <c r="AL92" s="29">
        <v>19299561.545318332</v>
      </c>
      <c r="AM92" s="29">
        <v>21234952.153788801</v>
      </c>
      <c r="AN92" s="29">
        <v>21522141.180552211</v>
      </c>
      <c r="AO92" s="29">
        <v>22337164.981117055</v>
      </c>
      <c r="AP92" s="29">
        <v>22447324.75372497</v>
      </c>
      <c r="AQ92" s="29">
        <v>22475952.024854254</v>
      </c>
      <c r="AR92" s="29">
        <v>22708030.281960789</v>
      </c>
      <c r="AS92" s="29">
        <v>23157006.296721641</v>
      </c>
      <c r="AT92" s="29">
        <v>23342213.730832499</v>
      </c>
      <c r="AU92" s="29">
        <v>24242756.338989921</v>
      </c>
      <c r="AV92" s="29">
        <v>24362286.245529979</v>
      </c>
      <c r="AW92" s="29">
        <v>24638110.32110915</v>
      </c>
    </row>
    <row r="93" spans="1:49" x14ac:dyDescent="0.2">
      <c r="A93" s="15" t="s">
        <v>85</v>
      </c>
      <c r="B93" s="45" t="s">
        <v>1</v>
      </c>
      <c r="C93" s="69">
        <v>317973.32123200997</v>
      </c>
      <c r="D93" s="69">
        <v>303528.05340784974</v>
      </c>
      <c r="E93" s="69">
        <v>310340.65985947632</v>
      </c>
      <c r="F93" s="69">
        <v>300541.02277689794</v>
      </c>
      <c r="G93" s="69">
        <v>312812.34332391905</v>
      </c>
      <c r="H93" s="69">
        <v>327205.77650227613</v>
      </c>
      <c r="I93" s="69">
        <v>364230.37992446887</v>
      </c>
      <c r="J93" s="69">
        <v>421414.91479160392</v>
      </c>
      <c r="K93" s="69">
        <v>339053.30596469884</v>
      </c>
      <c r="L93" s="61">
        <v>409047.21278246393</v>
      </c>
      <c r="M93" s="61">
        <v>372695.1284088926</v>
      </c>
      <c r="N93" s="61">
        <v>359494.36539484089</v>
      </c>
      <c r="O93" s="16">
        <v>370146.59424531035</v>
      </c>
      <c r="P93" s="16">
        <v>373192.28808519663</v>
      </c>
      <c r="Q93" s="16">
        <v>463486.96808708186</v>
      </c>
      <c r="R93" s="19" t="s">
        <v>114</v>
      </c>
      <c r="S93" s="16">
        <v>431670.90701312426</v>
      </c>
      <c r="T93" s="16">
        <v>696344.09790324781</v>
      </c>
      <c r="U93" s="16">
        <v>823187.59536478412</v>
      </c>
      <c r="V93" s="16">
        <v>798289.28090596455</v>
      </c>
      <c r="W93" s="16">
        <v>776935.9865903802</v>
      </c>
      <c r="X93" s="16">
        <v>913334.7</v>
      </c>
      <c r="Y93" s="16">
        <v>909009.94468664541</v>
      </c>
      <c r="Z93" s="16">
        <v>947217.83609836514</v>
      </c>
      <c r="AA93" s="16">
        <v>1047909.538986118</v>
      </c>
      <c r="AB93" s="16">
        <v>1096623.1054963521</v>
      </c>
      <c r="AC93" s="16">
        <v>1033890.144837209</v>
      </c>
      <c r="AD93" s="16">
        <v>1075630.9584415201</v>
      </c>
      <c r="AE93" s="16">
        <v>1130059.1677252799</v>
      </c>
      <c r="AF93" s="16">
        <v>1162388.1445370479</v>
      </c>
      <c r="AG93" s="16">
        <v>1196710.300506813</v>
      </c>
      <c r="AH93" s="16">
        <v>1167507.150904526</v>
      </c>
      <c r="AI93" s="16">
        <v>1175378.7729434599</v>
      </c>
      <c r="AJ93" s="16">
        <v>1217622.821256344</v>
      </c>
      <c r="AK93" s="16">
        <v>1259254.843052221</v>
      </c>
      <c r="AL93" s="16">
        <v>1360918.4544713839</v>
      </c>
      <c r="AM93" s="16">
        <v>1398699.820223433</v>
      </c>
      <c r="AN93" s="16">
        <v>1378957.953082202</v>
      </c>
      <c r="AO93" s="16">
        <v>1338618.5016449485</v>
      </c>
      <c r="AP93" s="16">
        <v>1391832.620987115</v>
      </c>
      <c r="AQ93" s="16">
        <v>1378724.8085188018</v>
      </c>
      <c r="AR93" s="16">
        <v>1382891.3756611119</v>
      </c>
      <c r="AS93" s="16">
        <v>1528216.8241645929</v>
      </c>
      <c r="AT93" s="16">
        <v>1502069.9655102959</v>
      </c>
      <c r="AU93" s="16">
        <v>1505619.706245848</v>
      </c>
      <c r="AV93" s="16">
        <v>1511572.21525485</v>
      </c>
      <c r="AW93" s="98">
        <v>1523950.566041139</v>
      </c>
    </row>
    <row r="94" spans="1:49" x14ac:dyDescent="0.2">
      <c r="A94" s="18" t="s">
        <v>86</v>
      </c>
      <c r="B94" s="45" t="s">
        <v>1</v>
      </c>
      <c r="C94" s="69">
        <v>148238.92555350991</v>
      </c>
      <c r="D94" s="69">
        <v>174466.34705970992</v>
      </c>
      <c r="E94" s="69">
        <v>153225.41981425625</v>
      </c>
      <c r="F94" s="69">
        <v>161167.38000540793</v>
      </c>
      <c r="G94" s="69">
        <v>146623.00889260924</v>
      </c>
      <c r="H94" s="69">
        <v>156534.41946674627</v>
      </c>
      <c r="I94" s="69">
        <v>162816.954516055</v>
      </c>
      <c r="J94" s="69">
        <v>134000.80927202766</v>
      </c>
      <c r="K94" s="69">
        <v>152739.67948371923</v>
      </c>
      <c r="L94" s="61">
        <v>218155.09326002467</v>
      </c>
      <c r="M94" s="61">
        <v>170370.71739536844</v>
      </c>
      <c r="N94" s="61">
        <v>184591.31098152057</v>
      </c>
      <c r="O94" s="16">
        <v>200477.79568340644</v>
      </c>
      <c r="P94" s="16">
        <v>169003.73640560536</v>
      </c>
      <c r="Q94" s="16">
        <v>213856.50691618415</v>
      </c>
      <c r="R94" s="19" t="s">
        <v>114</v>
      </c>
      <c r="S94" s="16">
        <v>219705.76633839967</v>
      </c>
      <c r="T94" s="16">
        <v>218423.43449869906</v>
      </c>
      <c r="U94" s="16">
        <v>276473.53732971044</v>
      </c>
      <c r="V94" s="16">
        <v>248766.9298891798</v>
      </c>
      <c r="W94" s="16">
        <v>262168.02124739345</v>
      </c>
      <c r="X94" s="16">
        <v>285200.59999999998</v>
      </c>
      <c r="Y94" s="16">
        <v>311618.72993040679</v>
      </c>
      <c r="Z94" s="16">
        <v>328061.87583034509</v>
      </c>
      <c r="AA94" s="16">
        <v>409178.24065726151</v>
      </c>
      <c r="AB94" s="16">
        <v>465914.82999062591</v>
      </c>
      <c r="AC94" s="16">
        <v>389767.39724176947</v>
      </c>
      <c r="AD94" s="16">
        <v>408117.23268789973</v>
      </c>
      <c r="AE94" s="16">
        <v>408889.51288069022</v>
      </c>
      <c r="AF94" s="16">
        <v>480483.29770891828</v>
      </c>
      <c r="AG94" s="16">
        <v>495599.12315730302</v>
      </c>
      <c r="AH94" s="16">
        <v>448891.9163010965</v>
      </c>
      <c r="AI94" s="16">
        <v>455552.46292369982</v>
      </c>
      <c r="AJ94" s="16">
        <v>491204.12901402428</v>
      </c>
      <c r="AK94" s="16">
        <v>444071.43027853081</v>
      </c>
      <c r="AL94" s="16">
        <v>340164.25622002449</v>
      </c>
      <c r="AM94" s="16">
        <v>338318.24472395342</v>
      </c>
      <c r="AN94" s="16">
        <v>377747.27391860163</v>
      </c>
      <c r="AO94" s="16">
        <v>372981.2872061152</v>
      </c>
      <c r="AP94" s="16">
        <v>453526.73237733508</v>
      </c>
      <c r="AQ94" s="16">
        <v>458909.72214252187</v>
      </c>
      <c r="AR94" s="16">
        <v>441362.99568913173</v>
      </c>
      <c r="AS94" s="16">
        <v>487807.08944806329</v>
      </c>
      <c r="AT94" s="16">
        <v>434980.58751196612</v>
      </c>
      <c r="AU94" s="16">
        <v>441140.06441869779</v>
      </c>
      <c r="AV94" s="16">
        <v>477767.81264797022</v>
      </c>
      <c r="AW94" s="98">
        <v>492379.95843506942</v>
      </c>
    </row>
    <row r="95" spans="1:49" x14ac:dyDescent="0.2">
      <c r="A95" s="18" t="s">
        <v>87</v>
      </c>
      <c r="B95" s="45" t="s">
        <v>1</v>
      </c>
      <c r="C95" s="69">
        <v>169734.39567849995</v>
      </c>
      <c r="D95" s="69">
        <v>129061.70634814003</v>
      </c>
      <c r="E95" s="69">
        <v>157115.24004521995</v>
      </c>
      <c r="F95" s="69">
        <v>139373.64277149009</v>
      </c>
      <c r="G95" s="69">
        <v>166189.33443131007</v>
      </c>
      <c r="H95" s="69">
        <v>170671.35703553018</v>
      </c>
      <c r="I95" s="69">
        <v>201413.42540841369</v>
      </c>
      <c r="J95" s="69">
        <v>287414.1055195767</v>
      </c>
      <c r="K95" s="69">
        <v>186313.62648098014</v>
      </c>
      <c r="L95" s="61">
        <v>190892.11952243911</v>
      </c>
      <c r="M95" s="61">
        <v>202324.41101352315</v>
      </c>
      <c r="N95" s="61">
        <v>174903.05441331994</v>
      </c>
      <c r="O95" s="16">
        <v>169668.79856190446</v>
      </c>
      <c r="P95" s="16">
        <v>204188.55167959136</v>
      </c>
      <c r="Q95" s="16">
        <v>249630.46117089663</v>
      </c>
      <c r="R95" s="19" t="s">
        <v>114</v>
      </c>
      <c r="S95" s="16">
        <v>211965.14067472421</v>
      </c>
      <c r="T95" s="16">
        <v>477920.66340454877</v>
      </c>
      <c r="U95" s="16">
        <v>546714.05803507264</v>
      </c>
      <c r="V95" s="16">
        <v>549522.3510167842</v>
      </c>
      <c r="W95" s="16">
        <v>514767.96534298733</v>
      </c>
      <c r="X95" s="16">
        <v>628134.1</v>
      </c>
      <c r="Y95" s="16">
        <v>597391.21475623862</v>
      </c>
      <c r="Z95" s="16">
        <v>619155.96026802005</v>
      </c>
      <c r="AA95" s="16">
        <v>638731.29832885682</v>
      </c>
      <c r="AB95" s="16">
        <v>630708.27550572634</v>
      </c>
      <c r="AC95" s="16">
        <v>644122.74759544001</v>
      </c>
      <c r="AD95" s="16">
        <v>667513.72575362003</v>
      </c>
      <c r="AE95" s="16">
        <v>721169.65484459</v>
      </c>
      <c r="AF95" s="16">
        <v>681904.84682812996</v>
      </c>
      <c r="AG95" s="16">
        <v>701111.17734951002</v>
      </c>
      <c r="AH95" s="16">
        <v>718615.23460343003</v>
      </c>
      <c r="AI95" s="16">
        <v>719826.31001976004</v>
      </c>
      <c r="AJ95" s="16">
        <v>726418.69224232004</v>
      </c>
      <c r="AK95" s="16">
        <v>815183.41277368995</v>
      </c>
      <c r="AL95" s="16">
        <v>1020754.19825136</v>
      </c>
      <c r="AM95" s="16">
        <v>1060381.5754994799</v>
      </c>
      <c r="AN95" s="16">
        <v>1001210.6791636</v>
      </c>
      <c r="AO95" s="16">
        <v>965637.2144388404</v>
      </c>
      <c r="AP95" s="16">
        <v>938305.88860978</v>
      </c>
      <c r="AQ95" s="16">
        <v>919815.08637627924</v>
      </c>
      <c r="AR95" s="16">
        <v>941528.37997198</v>
      </c>
      <c r="AS95" s="16">
        <v>1040409.73471653</v>
      </c>
      <c r="AT95" s="16">
        <v>1067089.3779983299</v>
      </c>
      <c r="AU95" s="16">
        <v>1064479.64182715</v>
      </c>
      <c r="AV95" s="16">
        <v>1033804.4026068799</v>
      </c>
      <c r="AW95" s="98">
        <v>1031570.60760607</v>
      </c>
    </row>
    <row r="96" spans="1:49" x14ac:dyDescent="0.2">
      <c r="A96" s="17" t="s">
        <v>32</v>
      </c>
      <c r="B96" s="45" t="s">
        <v>1</v>
      </c>
      <c r="C96" s="69">
        <v>653904.76064630004</v>
      </c>
      <c r="D96" s="69">
        <v>713481.42631858005</v>
      </c>
      <c r="E96" s="69">
        <v>739664.26010111021</v>
      </c>
      <c r="F96" s="69">
        <v>681956.24832865014</v>
      </c>
      <c r="G96" s="69">
        <v>718002.42420949996</v>
      </c>
      <c r="H96" s="69">
        <v>660995.60802156013</v>
      </c>
      <c r="I96" s="69">
        <v>769176.79912581993</v>
      </c>
      <c r="J96" s="69">
        <v>1057716.2339659256</v>
      </c>
      <c r="K96" s="69">
        <v>1231918.0293892527</v>
      </c>
      <c r="L96" s="61">
        <v>1265200.1438465957</v>
      </c>
      <c r="M96" s="61">
        <v>1301313.1804359513</v>
      </c>
      <c r="N96" s="61">
        <v>1511189.6403006432</v>
      </c>
      <c r="O96" s="16">
        <v>1695000.4688086328</v>
      </c>
      <c r="P96" s="16">
        <v>1847558.8999996071</v>
      </c>
      <c r="Q96" s="16">
        <v>1967020.9889766152</v>
      </c>
      <c r="R96" s="19" t="s">
        <v>114</v>
      </c>
      <c r="S96" s="16">
        <v>1701368.6923817354</v>
      </c>
      <c r="T96" s="16">
        <v>1170088.8619325443</v>
      </c>
      <c r="U96" s="16">
        <v>1838359.6971767719</v>
      </c>
      <c r="V96" s="16">
        <v>2065206.7052529138</v>
      </c>
      <c r="W96" s="16">
        <v>2374320.5898338924</v>
      </c>
      <c r="X96" s="16">
        <v>2867983.3</v>
      </c>
      <c r="Y96" s="16">
        <v>2841329.926927424</v>
      </c>
      <c r="Z96" s="16">
        <v>2899237.02316749</v>
      </c>
      <c r="AA96" s="16">
        <v>4116596.8912768811</v>
      </c>
      <c r="AB96" s="16">
        <v>4201746.8127961438</v>
      </c>
      <c r="AC96" s="16">
        <v>4174866.6990412371</v>
      </c>
      <c r="AD96" s="16">
        <v>4292160.608406228</v>
      </c>
      <c r="AE96" s="16">
        <v>4360735.9701921912</v>
      </c>
      <c r="AF96" s="16">
        <v>4789889.533836212</v>
      </c>
      <c r="AG96" s="16">
        <v>4885178.7980989218</v>
      </c>
      <c r="AH96" s="16">
        <v>5181560.7078658855</v>
      </c>
      <c r="AI96" s="16">
        <v>5058066.4152754992</v>
      </c>
      <c r="AJ96" s="16">
        <v>5264423.3625303283</v>
      </c>
      <c r="AK96" s="16">
        <v>5221728.85020475</v>
      </c>
      <c r="AL96" s="16">
        <v>5297671.938205868</v>
      </c>
      <c r="AM96" s="16">
        <v>6239381.7726828856</v>
      </c>
      <c r="AN96" s="16">
        <v>6357787.2250706451</v>
      </c>
      <c r="AO96" s="16">
        <v>6950209.8259897819</v>
      </c>
      <c r="AP96" s="16">
        <v>6594975.2761842674</v>
      </c>
      <c r="AQ96" s="16">
        <v>6492531.5332760029</v>
      </c>
      <c r="AR96" s="16">
        <v>5979606.5390751734</v>
      </c>
      <c r="AS96" s="16">
        <v>5772042.2577578546</v>
      </c>
      <c r="AT96" s="16">
        <v>5696251.8841350963</v>
      </c>
      <c r="AU96" s="16">
        <v>5926815.8015539702</v>
      </c>
      <c r="AV96" s="16">
        <v>5768183.281577358</v>
      </c>
      <c r="AW96" s="98">
        <v>5834310.3898146925</v>
      </c>
    </row>
    <row r="97" spans="1:49" x14ac:dyDescent="0.2">
      <c r="A97" s="15" t="s">
        <v>88</v>
      </c>
      <c r="B97" s="45" t="s">
        <v>1</v>
      </c>
      <c r="C97" s="69">
        <v>83984.059128890003</v>
      </c>
      <c r="D97" s="69">
        <v>96863.820515970001</v>
      </c>
      <c r="E97" s="69">
        <v>98217.416390949991</v>
      </c>
      <c r="F97" s="69">
        <v>100434.63032705999</v>
      </c>
      <c r="G97" s="69">
        <v>117857.81232082998</v>
      </c>
      <c r="H97" s="69">
        <v>225951.66660005</v>
      </c>
      <c r="I97" s="69">
        <v>456526.21146975993</v>
      </c>
      <c r="J97" s="69">
        <v>164013.02119213998</v>
      </c>
      <c r="K97" s="69">
        <v>269112.70806286001</v>
      </c>
      <c r="L97" s="61">
        <v>363412.50504966005</v>
      </c>
      <c r="M97" s="61">
        <v>336485.19832995994</v>
      </c>
      <c r="N97" s="61">
        <v>497879.23817051988</v>
      </c>
      <c r="O97" s="16">
        <v>674108.34033675026</v>
      </c>
      <c r="P97" s="16">
        <v>980556.75171734986</v>
      </c>
      <c r="Q97" s="16">
        <v>863997.43684386974</v>
      </c>
      <c r="R97" s="19" t="s">
        <v>114</v>
      </c>
      <c r="S97" s="16">
        <v>979971.28160868026</v>
      </c>
      <c r="T97" s="16">
        <v>660081.93086472002</v>
      </c>
      <c r="U97" s="16">
        <v>608903.33644842182</v>
      </c>
      <c r="V97" s="16">
        <v>667839.40994582372</v>
      </c>
      <c r="W97" s="16">
        <v>733005.20382884925</v>
      </c>
      <c r="X97" s="16">
        <v>815959.2</v>
      </c>
      <c r="Y97" s="16">
        <v>814916.95927085611</v>
      </c>
      <c r="Z97" s="16">
        <v>835663.95273507969</v>
      </c>
      <c r="AA97" s="16">
        <v>852572.11789918004</v>
      </c>
      <c r="AB97" s="16">
        <v>853295.99277225998</v>
      </c>
      <c r="AC97" s="16">
        <v>894527.55207666999</v>
      </c>
      <c r="AD97" s="16">
        <v>907657.87755871995</v>
      </c>
      <c r="AE97" s="16">
        <v>996508.43788038997</v>
      </c>
      <c r="AF97" s="16">
        <v>1080261.8933458701</v>
      </c>
      <c r="AG97" s="16">
        <v>1106403.43738253</v>
      </c>
      <c r="AH97" s="16">
        <v>1117818.28392451</v>
      </c>
      <c r="AI97" s="16">
        <v>1073345.9210614201</v>
      </c>
      <c r="AJ97" s="16">
        <v>1328498.6366367601</v>
      </c>
      <c r="AK97" s="16">
        <v>1332320.16360885</v>
      </c>
      <c r="AL97" s="16">
        <v>1380535.85854168</v>
      </c>
      <c r="AM97" s="16">
        <v>1494432.50910245</v>
      </c>
      <c r="AN97" s="16">
        <v>1452572.8537531521</v>
      </c>
      <c r="AO97" s="16">
        <v>1594368.6602063891</v>
      </c>
      <c r="AP97" s="16">
        <v>1617031.7078493801</v>
      </c>
      <c r="AQ97" s="16">
        <v>1582634.8016371401</v>
      </c>
      <c r="AR97" s="16">
        <v>1714258.2489652019</v>
      </c>
      <c r="AS97" s="16">
        <v>1840960.3648166431</v>
      </c>
      <c r="AT97" s="16">
        <v>1707871.0821293781</v>
      </c>
      <c r="AU97" s="16">
        <v>1763983.1089553961</v>
      </c>
      <c r="AV97" s="16">
        <v>1733451.3020249901</v>
      </c>
      <c r="AW97" s="98">
        <v>1735499.084043317</v>
      </c>
    </row>
    <row r="98" spans="1:49" x14ac:dyDescent="0.2">
      <c r="A98" s="15" t="s">
        <v>89</v>
      </c>
      <c r="B98" s="45" t="s">
        <v>1</v>
      </c>
      <c r="C98" s="69">
        <v>223696.19988316999</v>
      </c>
      <c r="D98" s="69">
        <v>215497.09218881006</v>
      </c>
      <c r="E98" s="69">
        <v>204250.30744413007</v>
      </c>
      <c r="F98" s="69">
        <v>221156.07375525008</v>
      </c>
      <c r="G98" s="69">
        <v>244155.84552171003</v>
      </c>
      <c r="H98" s="69">
        <v>267176.28030045994</v>
      </c>
      <c r="I98" s="69">
        <v>302788.4912626099</v>
      </c>
      <c r="J98" s="69">
        <v>315101.33745549998</v>
      </c>
      <c r="K98" s="69">
        <v>346886.66131046007</v>
      </c>
      <c r="L98" s="61">
        <v>349879.14620152354</v>
      </c>
      <c r="M98" s="61">
        <v>358698.15425207996</v>
      </c>
      <c r="N98" s="61">
        <v>366661.93819562014</v>
      </c>
      <c r="O98" s="16">
        <v>371855.71235978993</v>
      </c>
      <c r="P98" s="16">
        <v>375598.82680957008</v>
      </c>
      <c r="Q98" s="16">
        <v>397086.57760999928</v>
      </c>
      <c r="R98" s="19" t="s">
        <v>114</v>
      </c>
      <c r="S98" s="16">
        <v>360522.94264084002</v>
      </c>
      <c r="T98" s="16">
        <v>368894.78303621802</v>
      </c>
      <c r="U98" s="16">
        <v>469591.58100420795</v>
      </c>
      <c r="V98" s="16">
        <v>467804.32724544394</v>
      </c>
      <c r="W98" s="16">
        <v>511981.8035336865</v>
      </c>
      <c r="X98" s="16">
        <v>523673</v>
      </c>
      <c r="Y98" s="16">
        <v>531238.4238336049</v>
      </c>
      <c r="Z98" s="16">
        <v>555264.87760701985</v>
      </c>
      <c r="AA98" s="16">
        <v>584260.25222700101</v>
      </c>
      <c r="AB98" s="16">
        <v>602561.54066368844</v>
      </c>
      <c r="AC98" s="16">
        <v>615483.42569382268</v>
      </c>
      <c r="AD98" s="16">
        <v>654566.76827078371</v>
      </c>
      <c r="AE98" s="16">
        <v>684490.64512957912</v>
      </c>
      <c r="AF98" s="16">
        <v>718880.09992789011</v>
      </c>
      <c r="AG98" s="16">
        <v>820912.64256916672</v>
      </c>
      <c r="AH98" s="16">
        <v>828339.74875267153</v>
      </c>
      <c r="AI98" s="16">
        <v>827279.91315011284</v>
      </c>
      <c r="AJ98" s="16">
        <v>858007.41868594475</v>
      </c>
      <c r="AK98" s="16">
        <v>893973.71638757258</v>
      </c>
      <c r="AL98" s="16">
        <v>913746.20209539926</v>
      </c>
      <c r="AM98" s="16">
        <v>899057.7551077602</v>
      </c>
      <c r="AN98" s="16">
        <v>904380.10307405912</v>
      </c>
      <c r="AO98" s="16">
        <v>922402.98746201093</v>
      </c>
      <c r="AP98" s="16">
        <v>997828.75962474837</v>
      </c>
      <c r="AQ98" s="16">
        <v>896567.51860113197</v>
      </c>
      <c r="AR98" s="16">
        <v>1111740.0511485999</v>
      </c>
      <c r="AS98" s="16">
        <v>1193685.2688398501</v>
      </c>
      <c r="AT98" s="16">
        <v>1331922.170017391</v>
      </c>
      <c r="AU98" s="16">
        <v>1446033.4189360379</v>
      </c>
      <c r="AV98" s="16">
        <v>1535447.896283465</v>
      </c>
      <c r="AW98" s="98">
        <v>1579506.0238204959</v>
      </c>
    </row>
    <row r="99" spans="1:49" x14ac:dyDescent="0.2">
      <c r="A99" s="15" t="s">
        <v>90</v>
      </c>
      <c r="B99" s="45" t="s">
        <v>1</v>
      </c>
      <c r="C99" s="69">
        <v>43659.102225559982</v>
      </c>
      <c r="D99" s="69">
        <v>37930.385386510003</v>
      </c>
      <c r="E99" s="69">
        <v>69444.86185490762</v>
      </c>
      <c r="F99" s="69">
        <v>119935.89410195261</v>
      </c>
      <c r="G99" s="69">
        <v>144638.05136062219</v>
      </c>
      <c r="H99" s="69">
        <v>165570.92524687439</v>
      </c>
      <c r="I99" s="69">
        <v>181613.98092121125</v>
      </c>
      <c r="J99" s="69">
        <v>195773.65053064938</v>
      </c>
      <c r="K99" s="69">
        <v>189799.9318490506</v>
      </c>
      <c r="L99" s="61">
        <v>239149.73348124066</v>
      </c>
      <c r="M99" s="61">
        <v>250865.28128659845</v>
      </c>
      <c r="N99" s="61">
        <v>291187.64395867498</v>
      </c>
      <c r="O99" s="16">
        <v>276595.99538883468</v>
      </c>
      <c r="P99" s="16">
        <v>272733.52810813469</v>
      </c>
      <c r="Q99" s="16">
        <v>252651.0734751164</v>
      </c>
      <c r="R99" s="19" t="s">
        <v>114</v>
      </c>
      <c r="S99" s="16">
        <v>245623.62625625147</v>
      </c>
      <c r="T99" s="16">
        <v>230992.75521139705</v>
      </c>
      <c r="U99" s="16">
        <v>226645.95257447858</v>
      </c>
      <c r="V99" s="16">
        <v>231643.0421356367</v>
      </c>
      <c r="W99" s="16">
        <v>254945.08915872977</v>
      </c>
      <c r="X99" s="16">
        <v>261817.60000000001</v>
      </c>
      <c r="Y99" s="16">
        <v>258968.72520358089</v>
      </c>
      <c r="Z99" s="16">
        <v>268850.23192209832</v>
      </c>
      <c r="AA99" s="16">
        <v>269221.67246423481</v>
      </c>
      <c r="AB99" s="16">
        <v>273953.75820526888</v>
      </c>
      <c r="AC99" s="16">
        <v>264129.42133721901</v>
      </c>
      <c r="AD99" s="16">
        <v>270899.33210779412</v>
      </c>
      <c r="AE99" s="16">
        <v>262828.0591844861</v>
      </c>
      <c r="AF99" s="16">
        <v>255697.54640480559</v>
      </c>
      <c r="AG99" s="16">
        <v>264012.06753725221</v>
      </c>
      <c r="AH99" s="16">
        <v>264313.36299425521</v>
      </c>
      <c r="AI99" s="16">
        <v>273607.18936869717</v>
      </c>
      <c r="AJ99" s="16">
        <v>289404.79059570481</v>
      </c>
      <c r="AK99" s="16">
        <v>284002.5757059746</v>
      </c>
      <c r="AL99" s="16">
        <v>305782.55642920441</v>
      </c>
      <c r="AM99" s="16">
        <v>417268.49657723022</v>
      </c>
      <c r="AN99" s="16">
        <v>436608.01639740402</v>
      </c>
      <c r="AO99" s="16">
        <v>475142.44665678416</v>
      </c>
      <c r="AP99" s="16">
        <v>505714.51184105081</v>
      </c>
      <c r="AQ99" s="16">
        <v>501950.67943930259</v>
      </c>
      <c r="AR99" s="16">
        <v>526126.91066843108</v>
      </c>
      <c r="AS99" s="16">
        <v>598385.57622277644</v>
      </c>
      <c r="AT99" s="16">
        <v>698582.20337182016</v>
      </c>
      <c r="AU99" s="16">
        <v>776954.36391207331</v>
      </c>
      <c r="AV99" s="16">
        <v>783889.27296397451</v>
      </c>
      <c r="AW99" s="98">
        <v>840443.68933003023</v>
      </c>
    </row>
    <row r="100" spans="1:49" x14ac:dyDescent="0.2">
      <c r="A100" s="15" t="s">
        <v>30</v>
      </c>
      <c r="B100" s="45" t="s">
        <v>1</v>
      </c>
      <c r="C100" s="69">
        <v>10016.809376900001</v>
      </c>
      <c r="D100" s="69">
        <v>9329.1876310799998</v>
      </c>
      <c r="E100" s="69">
        <v>11697.337054349999</v>
      </c>
      <c r="F100" s="69">
        <v>13000.948064480002</v>
      </c>
      <c r="G100" s="69">
        <v>18101.793156359992</v>
      </c>
      <c r="H100" s="69">
        <v>27685.62267542</v>
      </c>
      <c r="I100" s="69">
        <v>32303.981691429999</v>
      </c>
      <c r="J100" s="69">
        <v>32165.543572900002</v>
      </c>
      <c r="K100" s="69">
        <v>39012.397851490001</v>
      </c>
      <c r="L100" s="61">
        <v>47932.681968650009</v>
      </c>
      <c r="M100" s="61">
        <v>72036.323786149995</v>
      </c>
      <c r="N100" s="61">
        <v>71825.744640720019</v>
      </c>
      <c r="O100" s="16">
        <v>74331.252956609998</v>
      </c>
      <c r="P100" s="16">
        <v>69820.854602609979</v>
      </c>
      <c r="Q100" s="16">
        <v>59941.278862530009</v>
      </c>
      <c r="R100" s="19" t="s">
        <v>114</v>
      </c>
      <c r="S100" s="16">
        <v>57374.785875550006</v>
      </c>
      <c r="T100" s="16">
        <v>52901.955048670003</v>
      </c>
      <c r="U100" s="16">
        <v>48240.194436520003</v>
      </c>
      <c r="V100" s="16">
        <v>49186.098638930009</v>
      </c>
      <c r="W100" s="16">
        <v>45376.818770749996</v>
      </c>
      <c r="X100" s="16">
        <v>39651.1</v>
      </c>
      <c r="Y100" s="16">
        <v>37985.321585199999</v>
      </c>
      <c r="Z100" s="16">
        <v>36338.205873339997</v>
      </c>
      <c r="AA100" s="16">
        <v>33740.314065669998</v>
      </c>
      <c r="AB100" s="16">
        <v>33840.851640929999</v>
      </c>
      <c r="AC100" s="16">
        <v>32570.29910023</v>
      </c>
      <c r="AD100" s="16">
        <v>32419.007940209998</v>
      </c>
      <c r="AE100" s="16">
        <v>32183.55853667</v>
      </c>
      <c r="AF100" s="16">
        <v>30485.283809640001</v>
      </c>
      <c r="AG100" s="16">
        <v>27499.43197052</v>
      </c>
      <c r="AH100" s="16">
        <v>27119.496882970001</v>
      </c>
      <c r="AI100" s="16">
        <v>24751.454198160001</v>
      </c>
      <c r="AJ100" s="16">
        <v>23667.03406695</v>
      </c>
      <c r="AK100" s="16">
        <v>21980.601670569999</v>
      </c>
      <c r="AL100" s="16">
        <v>19299.320905619999</v>
      </c>
      <c r="AM100" s="16">
        <v>23251.74794424</v>
      </c>
      <c r="AN100" s="16">
        <v>23522.946812620001</v>
      </c>
      <c r="AO100" s="16">
        <v>21819.652571250008</v>
      </c>
      <c r="AP100" s="16">
        <v>21433.80830076</v>
      </c>
      <c r="AQ100" s="16">
        <v>21605.891329800001</v>
      </c>
      <c r="AR100" s="16">
        <v>22115.584467280001</v>
      </c>
      <c r="AS100" s="16">
        <v>22397.539034339999</v>
      </c>
      <c r="AT100" s="16">
        <v>22544.471410369999</v>
      </c>
      <c r="AU100" s="16">
        <v>21183.515677439998</v>
      </c>
      <c r="AV100" s="16">
        <v>20210.667602689999</v>
      </c>
      <c r="AW100" s="98">
        <v>18606.08286147</v>
      </c>
    </row>
    <row r="101" spans="1:49" x14ac:dyDescent="0.2">
      <c r="A101" s="15" t="s">
        <v>31</v>
      </c>
      <c r="B101" s="45" t="s">
        <v>1</v>
      </c>
      <c r="C101" s="69">
        <v>621.58219594999991</v>
      </c>
      <c r="D101" s="69">
        <v>669.05399080999996</v>
      </c>
      <c r="E101" s="69">
        <v>631.22442706999993</v>
      </c>
      <c r="F101" s="69">
        <v>608.13829791000012</v>
      </c>
      <c r="G101" s="69">
        <v>278.79302838000001</v>
      </c>
      <c r="H101" s="69">
        <v>71.361209189999997</v>
      </c>
      <c r="I101" s="69">
        <v>42.831406620000003</v>
      </c>
      <c r="J101" s="69">
        <v>41.882101509999998</v>
      </c>
      <c r="K101" s="69">
        <v>165.24682060000001</v>
      </c>
      <c r="L101" s="61">
        <v>161.10015385</v>
      </c>
      <c r="M101" s="61">
        <v>336.57640564999997</v>
      </c>
      <c r="N101" s="61">
        <v>237.18441425</v>
      </c>
      <c r="O101" s="16">
        <v>227.69463432000001</v>
      </c>
      <c r="P101" s="16">
        <v>226.67081220999998</v>
      </c>
      <c r="Q101" s="16">
        <v>273.68273954</v>
      </c>
      <c r="R101" s="19" t="s">
        <v>114</v>
      </c>
      <c r="S101" s="16">
        <v>187.65163524000002</v>
      </c>
      <c r="T101" s="16">
        <v>160.77706184000002</v>
      </c>
      <c r="U101" s="16">
        <v>163.86228678000001</v>
      </c>
      <c r="V101" s="16">
        <v>161.97489153000001</v>
      </c>
      <c r="W101" s="16">
        <v>190.92509682000002</v>
      </c>
      <c r="X101" s="16">
        <v>185.6</v>
      </c>
      <c r="Y101" s="16">
        <v>154.95432019</v>
      </c>
      <c r="Z101" s="16">
        <v>156.27124531000001</v>
      </c>
      <c r="AA101" s="16">
        <v>154.52204789999999</v>
      </c>
      <c r="AB101" s="16">
        <v>154.15407415000001</v>
      </c>
      <c r="AC101" s="16">
        <v>154.77184559</v>
      </c>
      <c r="AD101" s="16">
        <v>153.06133930999999</v>
      </c>
      <c r="AE101" s="16">
        <v>153.18384721000001</v>
      </c>
      <c r="AF101" s="16">
        <v>105.95110527999999</v>
      </c>
      <c r="AG101" s="16">
        <v>106.62933678</v>
      </c>
      <c r="AH101" s="16">
        <v>106.36987670000001</v>
      </c>
      <c r="AI101" s="16">
        <v>106.59651762999999</v>
      </c>
      <c r="AJ101" s="16">
        <v>106.80610073</v>
      </c>
      <c r="AK101" s="16">
        <v>89.167486409999995</v>
      </c>
      <c r="AL101" s="16">
        <v>285.75715888000002</v>
      </c>
      <c r="AM101" s="16">
        <v>321.29557791000002</v>
      </c>
      <c r="AN101" s="16">
        <v>318.35172890000001</v>
      </c>
      <c r="AO101" s="16">
        <v>328.08635113999998</v>
      </c>
      <c r="AP101" s="16">
        <v>327.54656440999997</v>
      </c>
      <c r="AQ101" s="16">
        <v>324.86782746</v>
      </c>
      <c r="AR101" s="16">
        <v>278.82340112000003</v>
      </c>
      <c r="AS101" s="16">
        <v>276.91357753</v>
      </c>
      <c r="AT101" s="16">
        <v>316.90224286</v>
      </c>
      <c r="AU101" s="16">
        <v>310.11486344000002</v>
      </c>
      <c r="AV101" s="16">
        <v>303.94234878999998</v>
      </c>
      <c r="AW101" s="98">
        <v>261.85173685000001</v>
      </c>
    </row>
    <row r="102" spans="1:49" x14ac:dyDescent="0.2">
      <c r="A102" s="15" t="s">
        <v>115</v>
      </c>
      <c r="B102" s="45" t="s">
        <v>1</v>
      </c>
      <c r="C102" s="69">
        <v>30269.874869479998</v>
      </c>
      <c r="D102" s="69">
        <v>27615.993799489999</v>
      </c>
      <c r="E102" s="69">
        <v>29534.876604640001</v>
      </c>
      <c r="F102" s="69">
        <v>22298.498687110001</v>
      </c>
      <c r="G102" s="69">
        <v>23386.145454549995</v>
      </c>
      <c r="H102" s="69">
        <v>26103.722447499997</v>
      </c>
      <c r="I102" s="69">
        <v>52681.484318910007</v>
      </c>
      <c r="J102" s="69">
        <v>52570.90916617999</v>
      </c>
      <c r="K102" s="69">
        <v>96134.406094060003</v>
      </c>
      <c r="L102" s="61">
        <v>96808.652594359999</v>
      </c>
      <c r="M102" s="61">
        <v>99382.553668379987</v>
      </c>
      <c r="N102" s="61">
        <v>98233.96238832004</v>
      </c>
      <c r="O102" s="16">
        <v>80130.711548890002</v>
      </c>
      <c r="P102" s="16">
        <v>76211.236839739999</v>
      </c>
      <c r="Q102" s="16">
        <v>83307.25788194999</v>
      </c>
      <c r="R102" s="19" t="s">
        <v>114</v>
      </c>
      <c r="S102" s="16">
        <v>76737.714027199996</v>
      </c>
      <c r="T102" s="16">
        <v>79491.684344800015</v>
      </c>
      <c r="U102" s="16">
        <v>75319.488324999998</v>
      </c>
      <c r="V102" s="16">
        <v>76544.485497280009</v>
      </c>
      <c r="W102" s="16">
        <v>79487.310723989998</v>
      </c>
      <c r="X102" s="16">
        <v>80778.2</v>
      </c>
      <c r="Y102" s="16">
        <v>80123.466857029998</v>
      </c>
      <c r="Z102" s="16">
        <v>80615.18057687</v>
      </c>
      <c r="AA102" s="16">
        <v>83263.580277450004</v>
      </c>
      <c r="AB102" s="16">
        <v>80938.958285729997</v>
      </c>
      <c r="AC102" s="16">
        <v>81029.587081809994</v>
      </c>
      <c r="AD102" s="16">
        <v>81116.67881261</v>
      </c>
      <c r="AE102" s="16">
        <v>116461.12171076</v>
      </c>
      <c r="AF102" s="16">
        <v>114062.45157891</v>
      </c>
      <c r="AG102" s="16">
        <v>112893.347584</v>
      </c>
      <c r="AH102" s="16">
        <v>119601.4576146</v>
      </c>
      <c r="AI102" s="16">
        <v>111452.28319461001</v>
      </c>
      <c r="AJ102" s="16">
        <v>110558.06546627999</v>
      </c>
      <c r="AK102" s="16">
        <v>102795.88115333</v>
      </c>
      <c r="AL102" s="16">
        <v>109255.55686837999</v>
      </c>
      <c r="AM102" s="16">
        <v>127364.79378819</v>
      </c>
      <c r="AN102" s="16">
        <v>127080.09699612</v>
      </c>
      <c r="AO102" s="16">
        <v>127735.88046249002</v>
      </c>
      <c r="AP102" s="16">
        <v>131734.78306188001</v>
      </c>
      <c r="AQ102" s="16">
        <v>131023.01220870001</v>
      </c>
      <c r="AR102" s="16">
        <v>148666.60711603001</v>
      </c>
      <c r="AS102" s="16">
        <v>150423.93923178001</v>
      </c>
      <c r="AT102" s="16">
        <v>150824.69834808999</v>
      </c>
      <c r="AU102" s="16">
        <v>152469.01526513</v>
      </c>
      <c r="AV102" s="16">
        <v>153493.98006472</v>
      </c>
      <c r="AW102" s="98">
        <v>151429.44600115999</v>
      </c>
    </row>
    <row r="103" spans="1:49" x14ac:dyDescent="0.2">
      <c r="A103" s="15" t="s">
        <v>91</v>
      </c>
      <c r="B103" s="45" t="s">
        <v>1</v>
      </c>
      <c r="C103" s="69">
        <v>85599.351401720021</v>
      </c>
      <c r="D103" s="69">
        <v>100463.88358706998</v>
      </c>
      <c r="E103" s="69">
        <v>105492.38496261771</v>
      </c>
      <c r="F103" s="69">
        <v>116366.840573635</v>
      </c>
      <c r="G103" s="69">
        <v>131996.93260678678</v>
      </c>
      <c r="H103" s="69">
        <v>142852.93096934201</v>
      </c>
      <c r="I103" s="69">
        <v>147767.90568504893</v>
      </c>
      <c r="J103" s="69">
        <v>174295.52954034257</v>
      </c>
      <c r="K103" s="69">
        <v>229967.95948956892</v>
      </c>
      <c r="L103" s="61">
        <v>325617.44770692894</v>
      </c>
      <c r="M103" s="61">
        <v>360022.42940243887</v>
      </c>
      <c r="N103" s="61">
        <v>413667.31011122692</v>
      </c>
      <c r="O103" s="16">
        <v>494070.41738253942</v>
      </c>
      <c r="P103" s="16">
        <v>563874.35794893047</v>
      </c>
      <c r="Q103" s="16">
        <v>607131.51707457833</v>
      </c>
      <c r="R103" s="19" t="s">
        <v>114</v>
      </c>
      <c r="S103" s="16">
        <v>240337.74458060384</v>
      </c>
      <c r="T103" s="16">
        <v>254554.42509789701</v>
      </c>
      <c r="U103" s="16">
        <v>293975.00399264612</v>
      </c>
      <c r="V103" s="16">
        <v>297224.35131789109</v>
      </c>
      <c r="W103" s="16">
        <v>314528.96832126204</v>
      </c>
      <c r="X103" s="16">
        <v>376121.7</v>
      </c>
      <c r="Y103" s="16">
        <v>313135.55261947581</v>
      </c>
      <c r="Z103" s="16">
        <v>289570.77883813879</v>
      </c>
      <c r="AA103" s="16">
        <v>322410.94389999751</v>
      </c>
      <c r="AB103" s="16">
        <v>322510.67502548842</v>
      </c>
      <c r="AC103" s="16">
        <v>349732.46739891177</v>
      </c>
      <c r="AD103" s="16">
        <v>345673.50625988242</v>
      </c>
      <c r="AE103" s="16">
        <v>616947.11340151378</v>
      </c>
      <c r="AF103" s="16">
        <v>320665.14948547469</v>
      </c>
      <c r="AG103" s="16">
        <v>367938.79732156848</v>
      </c>
      <c r="AH103" s="16">
        <v>247787.05782257329</v>
      </c>
      <c r="AI103" s="16">
        <v>217585.5609630424</v>
      </c>
      <c r="AJ103" s="16">
        <v>210666.00909383479</v>
      </c>
      <c r="AK103" s="16">
        <v>210140.41241510681</v>
      </c>
      <c r="AL103" s="16">
        <v>231083.70297879819</v>
      </c>
      <c r="AM103" s="16">
        <v>218118.36849355951</v>
      </c>
      <c r="AN103" s="16">
        <v>219535.6493000304</v>
      </c>
      <c r="AO103" s="16">
        <v>206666.53746015186</v>
      </c>
      <c r="AP103" s="16">
        <v>200077.400230128</v>
      </c>
      <c r="AQ103" s="16">
        <v>197589.1298104373</v>
      </c>
      <c r="AR103" s="16">
        <v>213925.66143520779</v>
      </c>
      <c r="AS103" s="16">
        <v>206803.29878058171</v>
      </c>
      <c r="AT103" s="16">
        <v>181609.02840699951</v>
      </c>
      <c r="AU103" s="16">
        <v>184692.640008188</v>
      </c>
      <c r="AV103" s="16">
        <v>197543.05330122609</v>
      </c>
      <c r="AW103" s="98">
        <v>161896.44173798489</v>
      </c>
    </row>
    <row r="104" spans="1:49" x14ac:dyDescent="0.2">
      <c r="A104" s="18" t="s">
        <v>92</v>
      </c>
      <c r="B104" s="45" t="s">
        <v>1</v>
      </c>
      <c r="C104" s="69">
        <v>18244.855272789999</v>
      </c>
      <c r="D104" s="69">
        <v>22238.527260199997</v>
      </c>
      <c r="E104" s="69">
        <v>21908.32991357</v>
      </c>
      <c r="F104" s="69">
        <v>24955.221453040009</v>
      </c>
      <c r="G104" s="69">
        <v>33022.304181816529</v>
      </c>
      <c r="H104" s="69">
        <v>33046.528905500389</v>
      </c>
      <c r="I104" s="69">
        <v>25672.792668223745</v>
      </c>
      <c r="J104" s="69">
        <v>27569.725482173701</v>
      </c>
      <c r="K104" s="69">
        <v>38327.001488887778</v>
      </c>
      <c r="L104" s="61">
        <v>69273.222746226558</v>
      </c>
      <c r="M104" s="61">
        <v>88620.606926615365</v>
      </c>
      <c r="N104" s="61">
        <v>113027.23423933607</v>
      </c>
      <c r="O104" s="16">
        <v>155438.31501762103</v>
      </c>
      <c r="P104" s="16">
        <v>182430.73933754963</v>
      </c>
      <c r="Q104" s="16">
        <v>201436.75748434151</v>
      </c>
      <c r="R104" s="19" t="s">
        <v>114</v>
      </c>
      <c r="S104" s="16">
        <v>68305.342448687064</v>
      </c>
      <c r="T104" s="16">
        <v>75543.985374042619</v>
      </c>
      <c r="U104" s="16">
        <v>84148.925891156803</v>
      </c>
      <c r="V104" s="16">
        <v>88266.467335999449</v>
      </c>
      <c r="W104" s="16">
        <v>99675.203451047186</v>
      </c>
      <c r="X104" s="16">
        <v>124694.7</v>
      </c>
      <c r="Y104" s="16">
        <v>100227.3575522449</v>
      </c>
      <c r="Z104" s="16">
        <v>85815.829298547935</v>
      </c>
      <c r="AA104" s="16">
        <v>110959.79216520301</v>
      </c>
      <c r="AB104" s="16">
        <v>109719.2531182269</v>
      </c>
      <c r="AC104" s="16">
        <v>116131.05689149009</v>
      </c>
      <c r="AD104" s="16">
        <v>119945.1320722989</v>
      </c>
      <c r="AE104" s="16">
        <v>391645.36145154957</v>
      </c>
      <c r="AF104" s="16">
        <v>103060.3679706158</v>
      </c>
      <c r="AG104" s="16">
        <v>170811.02626898349</v>
      </c>
      <c r="AH104" s="16">
        <v>57330.675852645902</v>
      </c>
      <c r="AI104" s="16">
        <v>58144.936672079049</v>
      </c>
      <c r="AJ104" s="16">
        <v>54568.811028136734</v>
      </c>
      <c r="AK104" s="16">
        <v>58673.201511121122</v>
      </c>
      <c r="AL104" s="16">
        <v>59102.948501260063</v>
      </c>
      <c r="AM104" s="16">
        <v>72765.005042513018</v>
      </c>
      <c r="AN104" s="16">
        <v>72056.989677084159</v>
      </c>
      <c r="AO104" s="16">
        <v>67262.641311513085</v>
      </c>
      <c r="AP104" s="16">
        <v>65717.117612737566</v>
      </c>
      <c r="AQ104" s="16">
        <v>66417.542076401907</v>
      </c>
      <c r="AR104" s="16">
        <v>85976.764853902656</v>
      </c>
      <c r="AS104" s="16">
        <v>76275.924977306582</v>
      </c>
      <c r="AT104" s="16">
        <v>49693.010590380232</v>
      </c>
      <c r="AU104" s="16">
        <v>49419.057830266123</v>
      </c>
      <c r="AV104" s="16">
        <v>57677.454083854522</v>
      </c>
      <c r="AW104" s="98">
        <v>54402.864132415227</v>
      </c>
    </row>
    <row r="105" spans="1:49" x14ac:dyDescent="0.2">
      <c r="A105" s="18" t="s">
        <v>93</v>
      </c>
      <c r="B105" s="45" t="s">
        <v>1</v>
      </c>
      <c r="C105" s="69">
        <v>44630.857219499994</v>
      </c>
      <c r="D105" s="69">
        <v>52364.596666569996</v>
      </c>
      <c r="E105" s="69">
        <v>63394.109623785422</v>
      </c>
      <c r="F105" s="69">
        <v>70928.744448297497</v>
      </c>
      <c r="G105" s="69">
        <v>78186.739974548516</v>
      </c>
      <c r="H105" s="69">
        <v>88094.325094253189</v>
      </c>
      <c r="I105" s="69">
        <v>97913.512334301529</v>
      </c>
      <c r="J105" s="69">
        <v>115920.19972487142</v>
      </c>
      <c r="K105" s="69">
        <v>157746.72488186654</v>
      </c>
      <c r="L105" s="61">
        <v>192672.87554221644</v>
      </c>
      <c r="M105" s="61">
        <v>204107.35109910343</v>
      </c>
      <c r="N105" s="61">
        <v>213281.9390876292</v>
      </c>
      <c r="O105" s="16">
        <v>225428.65373000895</v>
      </c>
      <c r="P105" s="16">
        <v>264939.04284846946</v>
      </c>
      <c r="Q105" s="16">
        <v>262204.64651788701</v>
      </c>
      <c r="R105" s="19" t="s">
        <v>114</v>
      </c>
      <c r="S105" s="16">
        <v>141355.0970651918</v>
      </c>
      <c r="T105" s="16">
        <v>144307.81860902303</v>
      </c>
      <c r="U105" s="16">
        <v>156856.23761294372</v>
      </c>
      <c r="V105" s="16">
        <v>147910.62185109814</v>
      </c>
      <c r="W105" s="16">
        <v>147225.39819762949</v>
      </c>
      <c r="X105" s="16">
        <v>124560.5</v>
      </c>
      <c r="Y105" s="16">
        <v>109957.3898987779</v>
      </c>
      <c r="Z105" s="16">
        <v>107266.72795090231</v>
      </c>
      <c r="AA105" s="16">
        <v>91489.96096413357</v>
      </c>
      <c r="AB105" s="16">
        <v>89317.492248517519</v>
      </c>
      <c r="AC105" s="16">
        <v>89965.121321607774</v>
      </c>
      <c r="AD105" s="16">
        <v>84860.186311807047</v>
      </c>
      <c r="AE105" s="16">
        <v>80261.910147238304</v>
      </c>
      <c r="AF105" s="16">
        <v>70497.10188238704</v>
      </c>
      <c r="AG105" s="16">
        <v>56845.863835862947</v>
      </c>
      <c r="AH105" s="16">
        <v>51998.657673557464</v>
      </c>
      <c r="AI105" s="16">
        <v>54170.23950714618</v>
      </c>
      <c r="AJ105" s="16">
        <v>55574.703738653698</v>
      </c>
      <c r="AK105" s="16">
        <v>55990.531362285168</v>
      </c>
      <c r="AL105" s="16">
        <v>69402.403411717474</v>
      </c>
      <c r="AM105" s="16">
        <v>66518.459489091372</v>
      </c>
      <c r="AN105" s="16">
        <v>65674.525665965382</v>
      </c>
      <c r="AO105" s="16">
        <v>59513.865395836925</v>
      </c>
      <c r="AP105" s="16">
        <v>58966.789279923389</v>
      </c>
      <c r="AQ105" s="16">
        <v>58575.150318206768</v>
      </c>
      <c r="AR105" s="16">
        <v>57151.050837591603</v>
      </c>
      <c r="AS105" s="16">
        <v>57910.343088840164</v>
      </c>
      <c r="AT105" s="16">
        <v>57939.632931636072</v>
      </c>
      <c r="AU105" s="16">
        <v>58949.532987913903</v>
      </c>
      <c r="AV105" s="16">
        <v>61995.081997185189</v>
      </c>
      <c r="AW105" s="98">
        <v>60629.213217409771</v>
      </c>
    </row>
    <row r="106" spans="1:49" x14ac:dyDescent="0.2">
      <c r="A106" s="18" t="s">
        <v>94</v>
      </c>
      <c r="B106" s="45" t="s">
        <v>1</v>
      </c>
      <c r="C106" s="69">
        <v>11069.356922039997</v>
      </c>
      <c r="D106" s="69">
        <v>12767.902858450001</v>
      </c>
      <c r="E106" s="69">
        <v>10894.502556262249</v>
      </c>
      <c r="F106" s="69">
        <v>12314.482788757501</v>
      </c>
      <c r="G106" s="69">
        <v>13027.353822081721</v>
      </c>
      <c r="H106" s="69">
        <v>15332.9630161484</v>
      </c>
      <c r="I106" s="69">
        <v>15800.66854782365</v>
      </c>
      <c r="J106" s="69">
        <v>23863.672944127396</v>
      </c>
      <c r="K106" s="69">
        <v>24254.836262754623</v>
      </c>
      <c r="L106" s="61">
        <v>36738.686940687723</v>
      </c>
      <c r="M106" s="61">
        <v>45057.479741958559</v>
      </c>
      <c r="N106" s="61">
        <v>61226.57925270596</v>
      </c>
      <c r="O106" s="16">
        <v>68419.846528595474</v>
      </c>
      <c r="P106" s="16">
        <v>75294.965062636024</v>
      </c>
      <c r="Q106" s="16">
        <v>93668.714441554868</v>
      </c>
      <c r="R106" s="19" t="s">
        <v>114</v>
      </c>
      <c r="S106" s="16">
        <v>9259.1532588476202</v>
      </c>
      <c r="T106" s="16">
        <v>10044.753363155605</v>
      </c>
      <c r="U106" s="16">
        <v>14484.460609670301</v>
      </c>
      <c r="V106" s="16">
        <v>15854.51700523742</v>
      </c>
      <c r="W106" s="16">
        <v>22119.188888467768</v>
      </c>
      <c r="X106" s="16">
        <v>63796.5</v>
      </c>
      <c r="Y106" s="16">
        <v>42331.735281006491</v>
      </c>
      <c r="Z106" s="16">
        <v>29683.72726014991</v>
      </c>
      <c r="AA106" s="16">
        <v>36939.288468353298</v>
      </c>
      <c r="AB106" s="16">
        <v>38495.19599894635</v>
      </c>
      <c r="AC106" s="16">
        <v>54186.527067149087</v>
      </c>
      <c r="AD106" s="16">
        <v>55793.830596060558</v>
      </c>
      <c r="AE106" s="16">
        <v>51073.489767542153</v>
      </c>
      <c r="AF106" s="16">
        <v>49922.240962272517</v>
      </c>
      <c r="AG106" s="16">
        <v>46080.712013219003</v>
      </c>
      <c r="AH106" s="16">
        <v>45583.2569499991</v>
      </c>
      <c r="AI106" s="16">
        <v>47076.607590126398</v>
      </c>
      <c r="AJ106" s="16">
        <v>47651.447824488001</v>
      </c>
      <c r="AK106" s="16">
        <v>50406.133596287698</v>
      </c>
      <c r="AL106" s="16">
        <v>56889.714065878383</v>
      </c>
      <c r="AM106" s="16">
        <v>41080.614100701387</v>
      </c>
      <c r="AN106" s="16">
        <v>40572.301253085789</v>
      </c>
      <c r="AO106" s="16">
        <v>36340.913169229767</v>
      </c>
      <c r="AP106" s="16">
        <v>35067.118617767963</v>
      </c>
      <c r="AQ106" s="16">
        <v>34412.726968542047</v>
      </c>
      <c r="AR106" s="16">
        <v>32665.36183306641</v>
      </c>
      <c r="AS106" s="16">
        <v>33672.491736763957</v>
      </c>
      <c r="AT106" s="16">
        <v>35062.919736128417</v>
      </c>
      <c r="AU106" s="16">
        <v>34477.211884888471</v>
      </c>
      <c r="AV106" s="16">
        <v>38229.303020587933</v>
      </c>
      <c r="AW106" s="98">
        <v>37997.29687434416</v>
      </c>
    </row>
    <row r="107" spans="1:49" x14ac:dyDescent="0.2">
      <c r="A107" s="18" t="s">
        <v>56</v>
      </c>
      <c r="B107" s="45" t="s">
        <v>1</v>
      </c>
      <c r="C107" s="69">
        <v>8459.3248023800006</v>
      </c>
      <c r="D107" s="69">
        <v>9801.0818018500013</v>
      </c>
      <c r="E107" s="69">
        <v>9295.4428689999986</v>
      </c>
      <c r="F107" s="69">
        <v>8168.39188354</v>
      </c>
      <c r="G107" s="69">
        <v>7760.5346283400013</v>
      </c>
      <c r="H107" s="69">
        <v>6379.1139534399981</v>
      </c>
      <c r="I107" s="69">
        <v>8362.3060120699993</v>
      </c>
      <c r="J107" s="69">
        <v>6926.4720718399985</v>
      </c>
      <c r="K107" s="69">
        <v>9639.3910776699995</v>
      </c>
      <c r="L107" s="61">
        <v>18142.3624777982</v>
      </c>
      <c r="M107" s="61">
        <v>22236.991634761529</v>
      </c>
      <c r="N107" s="61">
        <v>26131.557531555882</v>
      </c>
      <c r="O107" s="16">
        <v>42894.996312863863</v>
      </c>
      <c r="P107" s="16">
        <v>39249.110835695363</v>
      </c>
      <c r="Q107" s="16">
        <v>47993.475262085005</v>
      </c>
      <c r="R107" s="19" t="s">
        <v>114</v>
      </c>
      <c r="S107" s="16">
        <v>19685.312096297359</v>
      </c>
      <c r="T107" s="16">
        <v>23347.319469355738</v>
      </c>
      <c r="U107" s="16">
        <v>37086.960572505384</v>
      </c>
      <c r="V107" s="16">
        <v>43835.757094186054</v>
      </c>
      <c r="W107" s="16">
        <v>44152.267311377524</v>
      </c>
      <c r="X107" s="16">
        <v>61754</v>
      </c>
      <c r="Y107" s="16">
        <v>59360.369079326498</v>
      </c>
      <c r="Z107" s="16">
        <v>65442.114978188627</v>
      </c>
      <c r="AA107" s="16">
        <v>81664.095851127611</v>
      </c>
      <c r="AB107" s="16">
        <v>83846.624348687692</v>
      </c>
      <c r="AC107" s="16">
        <v>89444.598061894838</v>
      </c>
      <c r="AD107" s="16">
        <v>85069.193222945905</v>
      </c>
      <c r="AE107" s="16">
        <v>93961.18797841364</v>
      </c>
      <c r="AF107" s="16">
        <v>97185.438670199277</v>
      </c>
      <c r="AG107" s="16">
        <v>94201.195203502997</v>
      </c>
      <c r="AH107" s="16">
        <v>92874.467346370802</v>
      </c>
      <c r="AI107" s="16">
        <v>58193.777193690737</v>
      </c>
      <c r="AJ107" s="16">
        <v>52871.04650255639</v>
      </c>
      <c r="AK107" s="16">
        <v>45070.545945412763</v>
      </c>
      <c r="AL107" s="16">
        <v>45688.636999942268</v>
      </c>
      <c r="AM107" s="16">
        <v>37754.289861253761</v>
      </c>
      <c r="AN107" s="16">
        <v>41231.832703895059</v>
      </c>
      <c r="AO107" s="16">
        <v>43549.117583572144</v>
      </c>
      <c r="AP107" s="16">
        <v>40326.374719699037</v>
      </c>
      <c r="AQ107" s="16">
        <v>38183.710447286561</v>
      </c>
      <c r="AR107" s="16">
        <v>38132.48391064709</v>
      </c>
      <c r="AS107" s="16">
        <v>38944.538977670964</v>
      </c>
      <c r="AT107" s="16">
        <v>38913.465148854753</v>
      </c>
      <c r="AU107" s="16">
        <v>41846.837305119487</v>
      </c>
      <c r="AV107" s="16">
        <v>39641.214199598413</v>
      </c>
      <c r="AW107" s="98">
        <v>8867.0675138157912</v>
      </c>
    </row>
    <row r="108" spans="1:49" x14ac:dyDescent="0.2">
      <c r="A108" s="18" t="s">
        <v>95</v>
      </c>
      <c r="B108" s="45" t="s">
        <v>1</v>
      </c>
      <c r="C108" s="69">
        <v>3194.9571850100001</v>
      </c>
      <c r="D108" s="69">
        <v>3291.7750000000001</v>
      </c>
      <c r="E108" s="69">
        <v>0</v>
      </c>
      <c r="F108" s="69">
        <v>0</v>
      </c>
      <c r="G108" s="69">
        <v>0</v>
      </c>
      <c r="H108" s="69">
        <v>0</v>
      </c>
      <c r="I108" s="69">
        <v>18.626122629999998</v>
      </c>
      <c r="J108" s="69">
        <v>15.459317329999999</v>
      </c>
      <c r="K108" s="69">
        <v>5.7783899999999996E-3</v>
      </c>
      <c r="L108" s="61">
        <v>8790.2999999999993</v>
      </c>
      <c r="M108" s="61">
        <v>0</v>
      </c>
      <c r="N108" s="61">
        <v>0</v>
      </c>
      <c r="O108" s="16">
        <v>1888.60579345</v>
      </c>
      <c r="P108" s="16">
        <v>1960.4998645799999</v>
      </c>
      <c r="Q108" s="16">
        <v>1827.92336871</v>
      </c>
      <c r="R108" s="19" t="s">
        <v>114</v>
      </c>
      <c r="S108" s="16">
        <v>1732.8397115799999</v>
      </c>
      <c r="T108" s="16">
        <v>1310.54828232</v>
      </c>
      <c r="U108" s="16">
        <v>1398.41930637</v>
      </c>
      <c r="V108" s="16">
        <v>1356.9880313699998</v>
      </c>
      <c r="W108" s="16">
        <v>1356.9104727399999</v>
      </c>
      <c r="X108" s="16">
        <v>1316</v>
      </c>
      <c r="Y108" s="16">
        <v>1258.7008081199999</v>
      </c>
      <c r="Z108" s="16">
        <v>1362.3793503500001</v>
      </c>
      <c r="AA108" s="16">
        <v>1357.8064511800001</v>
      </c>
      <c r="AB108" s="16">
        <v>1132.1093111099999</v>
      </c>
      <c r="AC108" s="16">
        <v>5.1640567700000002</v>
      </c>
      <c r="AD108" s="16">
        <v>5.1640567700000002</v>
      </c>
      <c r="AE108" s="16">
        <v>5.1640567700000002</v>
      </c>
      <c r="AF108" s="16">
        <v>0</v>
      </c>
      <c r="AG108" s="16">
        <v>0</v>
      </c>
      <c r="AH108" s="16">
        <v>0</v>
      </c>
      <c r="AI108" s="16">
        <v>0</v>
      </c>
      <c r="AJ108" s="16">
        <v>0</v>
      </c>
      <c r="AK108" s="16">
        <v>0</v>
      </c>
      <c r="AL108" s="16">
        <v>0</v>
      </c>
      <c r="AM108" s="16">
        <v>0</v>
      </c>
      <c r="AN108" s="16">
        <v>0</v>
      </c>
      <c r="AO108" s="16">
        <v>0</v>
      </c>
      <c r="AP108" s="16">
        <v>0</v>
      </c>
      <c r="AQ108" s="16">
        <v>0</v>
      </c>
      <c r="AR108" s="16">
        <v>0</v>
      </c>
      <c r="AS108" s="16">
        <v>0</v>
      </c>
      <c r="AT108" s="16">
        <v>0</v>
      </c>
      <c r="AU108" s="16">
        <v>0</v>
      </c>
      <c r="AV108" s="16">
        <v>0</v>
      </c>
      <c r="AW108" s="98">
        <v>0</v>
      </c>
    </row>
    <row r="109" spans="1:49" x14ac:dyDescent="0.2">
      <c r="A109" s="15" t="s">
        <v>113</v>
      </c>
      <c r="B109" s="45" t="s">
        <v>1</v>
      </c>
      <c r="C109" s="69" t="s">
        <v>114</v>
      </c>
      <c r="D109" s="69" t="s">
        <v>114</v>
      </c>
      <c r="E109" s="69" t="s">
        <v>114</v>
      </c>
      <c r="F109" s="69" t="s">
        <v>114</v>
      </c>
      <c r="G109" s="69" t="s">
        <v>114</v>
      </c>
      <c r="H109" s="69" t="s">
        <v>114</v>
      </c>
      <c r="I109" s="69" t="s">
        <v>114</v>
      </c>
      <c r="J109" s="69" t="s">
        <v>114</v>
      </c>
      <c r="K109" s="69" t="s">
        <v>114</v>
      </c>
      <c r="L109" s="61" t="s">
        <v>114</v>
      </c>
      <c r="M109" s="61" t="s">
        <v>114</v>
      </c>
      <c r="N109" s="61" t="s">
        <v>114</v>
      </c>
      <c r="O109" s="16" t="s">
        <v>114</v>
      </c>
      <c r="P109" s="16" t="s">
        <v>114</v>
      </c>
      <c r="Q109" s="16" t="s">
        <v>114</v>
      </c>
      <c r="R109" s="19" t="s">
        <v>114</v>
      </c>
      <c r="S109" s="16">
        <v>77.00025595999999</v>
      </c>
      <c r="T109" s="16">
        <v>0</v>
      </c>
      <c r="U109" s="16">
        <v>0</v>
      </c>
      <c r="V109" s="16">
        <v>0</v>
      </c>
      <c r="W109" s="16">
        <v>3755.7183808664572</v>
      </c>
      <c r="X109" s="16">
        <v>1121.8</v>
      </c>
      <c r="Y109" s="16">
        <v>1327.277906596745</v>
      </c>
      <c r="Z109" s="16">
        <v>3375.4902139725209</v>
      </c>
      <c r="AA109" s="16">
        <v>3553.41343408796</v>
      </c>
      <c r="AB109" s="16">
        <v>2526.0195847747968</v>
      </c>
      <c r="AC109" s="16">
        <v>3498.3175021383081</v>
      </c>
      <c r="AD109" s="16">
        <v>3557.5737072592719</v>
      </c>
      <c r="AE109" s="16">
        <v>21358.324852905891</v>
      </c>
      <c r="AF109" s="16">
        <v>8433.3392191570874</v>
      </c>
      <c r="AG109" s="16">
        <v>20137.365586741002</v>
      </c>
      <c r="AH109" s="16">
        <v>5080.6992100699999</v>
      </c>
      <c r="AI109" s="16">
        <v>16933.35810003713</v>
      </c>
      <c r="AJ109" s="16">
        <v>17933.385050730001</v>
      </c>
      <c r="AK109" s="16">
        <v>18874.779477029999</v>
      </c>
      <c r="AL109" s="16">
        <v>22486.1364765</v>
      </c>
      <c r="AM109" s="16">
        <v>8804.5837662699996</v>
      </c>
      <c r="AN109" s="16">
        <v>9120.1627784800003</v>
      </c>
      <c r="AO109" s="16">
        <v>9096.5386981300016</v>
      </c>
      <c r="AP109" s="16">
        <v>12856.65125205</v>
      </c>
      <c r="AQ109" s="16">
        <v>18023.550322880001</v>
      </c>
      <c r="AR109" s="16">
        <v>17408.879448610001</v>
      </c>
      <c r="AS109" s="16">
        <v>32983.24760137</v>
      </c>
      <c r="AT109" s="16">
        <v>17961.019375219999</v>
      </c>
      <c r="AU109" s="16">
        <v>17675.471575209998</v>
      </c>
      <c r="AV109" s="16">
        <v>26137.762372310001</v>
      </c>
      <c r="AW109" s="98">
        <v>39259.50554446</v>
      </c>
    </row>
    <row r="110" spans="1:49" x14ac:dyDescent="0.2">
      <c r="A110" s="15" t="s">
        <v>7</v>
      </c>
      <c r="B110" s="45" t="s">
        <v>1</v>
      </c>
      <c r="C110" s="69">
        <v>605298.34828186</v>
      </c>
      <c r="D110" s="69">
        <v>639777.40399259992</v>
      </c>
      <c r="E110" s="69">
        <v>675894.9399588001</v>
      </c>
      <c r="F110" s="69">
        <v>700668.80392903008</v>
      </c>
      <c r="G110" s="69">
        <v>690508.68051996001</v>
      </c>
      <c r="H110" s="69">
        <v>807779.95525700005</v>
      </c>
      <c r="I110" s="69">
        <v>840368.82874244009</v>
      </c>
      <c r="J110" s="69">
        <v>857181.82516540994</v>
      </c>
      <c r="K110" s="69">
        <v>757747.58054512192</v>
      </c>
      <c r="L110" s="61">
        <v>797574.5269846865</v>
      </c>
      <c r="M110" s="61">
        <v>874148.12067776429</v>
      </c>
      <c r="N110" s="61">
        <v>893900.25299310731</v>
      </c>
      <c r="O110" s="16">
        <v>970088.88809317234</v>
      </c>
      <c r="P110" s="16">
        <v>1009551.8457432773</v>
      </c>
      <c r="Q110" s="16">
        <v>1070918.6580509157</v>
      </c>
      <c r="R110" s="19" t="s">
        <v>114</v>
      </c>
      <c r="S110" s="16">
        <v>929715.82043385436</v>
      </c>
      <c r="T110" s="16">
        <v>915749.69163790345</v>
      </c>
      <c r="U110" s="16">
        <v>1154395.3621968359</v>
      </c>
      <c r="V110" s="16">
        <v>1208114.856304544</v>
      </c>
      <c r="W110" s="16">
        <v>1372801.6511529721</v>
      </c>
      <c r="X110" s="16">
        <v>1479190.2</v>
      </c>
      <c r="Y110" s="16">
        <v>1527157.4239526039</v>
      </c>
      <c r="Z110" s="16">
        <v>1591731.9513385689</v>
      </c>
      <c r="AA110" s="16">
        <v>2122289.883696394</v>
      </c>
      <c r="AB110" s="16">
        <v>2051111.204001538</v>
      </c>
      <c r="AC110" s="16">
        <v>2084431.484572714</v>
      </c>
      <c r="AD110" s="16">
        <v>2120802.3128424762</v>
      </c>
      <c r="AE110" s="16">
        <v>2192531.7374966061</v>
      </c>
      <c r="AF110" s="16">
        <v>2322344.934101468</v>
      </c>
      <c r="AG110" s="16">
        <v>2469634.0439576758</v>
      </c>
      <c r="AH110" s="16">
        <v>2510145.1457453528</v>
      </c>
      <c r="AI110" s="16">
        <v>2673033.6528234892</v>
      </c>
      <c r="AJ110" s="16">
        <v>2910568.4851398962</v>
      </c>
      <c r="AK110" s="16">
        <v>3038189.4500671979</v>
      </c>
      <c r="AL110" s="16">
        <v>3143337.039390773</v>
      </c>
      <c r="AM110" s="16">
        <v>3519480.2104700012</v>
      </c>
      <c r="AN110" s="16">
        <v>3558156.3469478711</v>
      </c>
      <c r="AO110" s="16">
        <v>3577074.1788225472</v>
      </c>
      <c r="AP110" s="16">
        <v>3651987.0049989619</v>
      </c>
      <c r="AQ110" s="16">
        <v>3703088.0758783091</v>
      </c>
      <c r="AR110" s="16">
        <v>3875046.4085194678</v>
      </c>
      <c r="AS110" s="16">
        <v>3991285.6277447599</v>
      </c>
      <c r="AT110" s="16">
        <v>4057287.7432844141</v>
      </c>
      <c r="AU110" s="16">
        <v>4231583.9698119564</v>
      </c>
      <c r="AV110" s="16">
        <v>4118872.106732524</v>
      </c>
      <c r="AW110" s="98">
        <v>4116340.9804328829</v>
      </c>
    </row>
    <row r="111" spans="1:49" ht="12" customHeight="1" x14ac:dyDescent="0.2">
      <c r="A111" s="15" t="s">
        <v>96</v>
      </c>
      <c r="B111" s="45" t="s">
        <v>1</v>
      </c>
      <c r="C111" s="69">
        <v>902687.92531662027</v>
      </c>
      <c r="D111" s="69">
        <v>880147.17963699007</v>
      </c>
      <c r="E111" s="69">
        <v>872268.27260994003</v>
      </c>
      <c r="F111" s="69">
        <v>888389.76832799998</v>
      </c>
      <c r="G111" s="69">
        <v>938078.22934864019</v>
      </c>
      <c r="H111" s="69">
        <v>936744.69811708992</v>
      </c>
      <c r="I111" s="69">
        <v>931279.9446308699</v>
      </c>
      <c r="J111" s="69">
        <v>933865.28472174006</v>
      </c>
      <c r="K111" s="69">
        <v>921003.27944187005</v>
      </c>
      <c r="L111" s="61">
        <v>918638.54571937991</v>
      </c>
      <c r="M111" s="61">
        <v>942557.41002832004</v>
      </c>
      <c r="N111" s="61">
        <v>938231.61976633989</v>
      </c>
      <c r="O111" s="16">
        <v>975611.07898857992</v>
      </c>
      <c r="P111" s="16">
        <v>1047082.3275908</v>
      </c>
      <c r="Q111" s="16">
        <v>1110506.0446715504</v>
      </c>
      <c r="R111" s="19" t="s">
        <v>114</v>
      </c>
      <c r="S111" s="16">
        <v>1247891.7168222</v>
      </c>
      <c r="T111" s="16">
        <v>1291602.3949464902</v>
      </c>
      <c r="U111" s="16">
        <v>1451679.7205392006</v>
      </c>
      <c r="V111" s="16">
        <v>1485805.69138895</v>
      </c>
      <c r="W111" s="16">
        <v>1548461.56027018</v>
      </c>
      <c r="X111" s="16">
        <v>1630361.1</v>
      </c>
      <c r="Y111" s="16">
        <v>1676107.6846594799</v>
      </c>
      <c r="Z111" s="16">
        <v>1721073.4120646301</v>
      </c>
      <c r="AA111" s="16">
        <v>1789704.1846006301</v>
      </c>
      <c r="AB111" s="16">
        <v>1800586.9435103401</v>
      </c>
      <c r="AC111" s="16">
        <v>1846583.9370055301</v>
      </c>
      <c r="AD111" s="16">
        <v>1892237.40091513</v>
      </c>
      <c r="AE111" s="16">
        <v>1925596.4761651701</v>
      </c>
      <c r="AF111" s="16">
        <v>1933459.1202437901</v>
      </c>
      <c r="AG111" s="16">
        <v>1962524.3501182301</v>
      </c>
      <c r="AH111" s="16">
        <v>2005736.4641991099</v>
      </c>
      <c r="AI111" s="16">
        <v>2017075.5763214205</v>
      </c>
      <c r="AJ111" s="16">
        <v>2227232.2702497686</v>
      </c>
      <c r="AK111" s="16">
        <v>2133599.3292585388</v>
      </c>
      <c r="AL111" s="16">
        <v>2161603.4856102006</v>
      </c>
      <c r="AM111" s="16">
        <v>2220024.5134968604</v>
      </c>
      <c r="AN111" s="16">
        <v>2264893.2426420706</v>
      </c>
      <c r="AO111" s="16">
        <v>2288443.7307480304</v>
      </c>
      <c r="AP111" s="16">
        <v>2330303.7295069001</v>
      </c>
      <c r="AQ111" s="16">
        <v>2367511.0763558997</v>
      </c>
      <c r="AR111" s="16">
        <v>2405957.04787324</v>
      </c>
      <c r="AS111" s="16">
        <v>2407154.2952968101</v>
      </c>
      <c r="AT111" s="16">
        <v>2468075.5480218502</v>
      </c>
      <c r="AU111" s="16">
        <v>2502660.8758223802</v>
      </c>
      <c r="AV111" s="16">
        <v>2624162.8526361999</v>
      </c>
      <c r="AW111" s="98">
        <v>2700025.7391852401</v>
      </c>
    </row>
    <row r="112" spans="1:49" ht="12" customHeight="1" x14ac:dyDescent="0.2">
      <c r="A112" s="18" t="s">
        <v>97</v>
      </c>
      <c r="B112" s="45" t="s">
        <v>1</v>
      </c>
      <c r="C112" s="69">
        <v>720685.71165455028</v>
      </c>
      <c r="D112" s="69">
        <v>699415.48663771001</v>
      </c>
      <c r="E112" s="69">
        <v>688204.39690940001</v>
      </c>
      <c r="F112" s="69">
        <v>692788.35640460008</v>
      </c>
      <c r="G112" s="69">
        <v>706142.17316095007</v>
      </c>
      <c r="H112" s="69">
        <v>709381.23566797981</v>
      </c>
      <c r="I112" s="69">
        <v>714561.7567235399</v>
      </c>
      <c r="J112" s="69">
        <v>720433.97924688016</v>
      </c>
      <c r="K112" s="69">
        <v>701178.50935201987</v>
      </c>
      <c r="L112" s="61">
        <v>728296.54088096984</v>
      </c>
      <c r="M112" s="61">
        <v>754047.22828956007</v>
      </c>
      <c r="N112" s="61">
        <v>759774.3568435997</v>
      </c>
      <c r="O112" s="16">
        <v>779781.75442285999</v>
      </c>
      <c r="P112" s="16">
        <v>841253.49276314012</v>
      </c>
      <c r="Q112" s="16">
        <v>908201.64086718007</v>
      </c>
      <c r="R112" s="19" t="s">
        <v>114</v>
      </c>
      <c r="S112" s="16">
        <v>1032585.1111174602</v>
      </c>
      <c r="T112" s="16">
        <v>1074812.95074697</v>
      </c>
      <c r="U112" s="16">
        <v>1201153.6519932698</v>
      </c>
      <c r="V112" s="16">
        <v>1251560.8210749296</v>
      </c>
      <c r="W112" s="16">
        <v>1304280.1806685</v>
      </c>
      <c r="X112" s="16">
        <v>1360095.6</v>
      </c>
      <c r="Y112" s="16">
        <v>1383431.8696856601</v>
      </c>
      <c r="Z112" s="16">
        <v>1416182.17814759</v>
      </c>
      <c r="AA112" s="16">
        <v>1493374.1116691499</v>
      </c>
      <c r="AB112" s="16">
        <v>1497423.1125345</v>
      </c>
      <c r="AC112" s="16">
        <v>1515929.5763339801</v>
      </c>
      <c r="AD112" s="16">
        <v>1568349.5792584701</v>
      </c>
      <c r="AE112" s="16">
        <v>1585962.16098466</v>
      </c>
      <c r="AF112" s="16">
        <v>1599382.8166343099</v>
      </c>
      <c r="AG112" s="16">
        <v>1608418.55520672</v>
      </c>
      <c r="AH112" s="16">
        <v>1624980.8244107999</v>
      </c>
      <c r="AI112" s="16">
        <v>1641103.9948004801</v>
      </c>
      <c r="AJ112" s="16">
        <v>1822338.4975072599</v>
      </c>
      <c r="AK112" s="16">
        <v>1704941.2057270301</v>
      </c>
      <c r="AL112" s="16">
        <v>1732258.0952504701</v>
      </c>
      <c r="AM112" s="16">
        <v>1804887.05479005</v>
      </c>
      <c r="AN112" s="16">
        <v>1842950.1602120399</v>
      </c>
      <c r="AO112" s="16">
        <v>1864785.2693338604</v>
      </c>
      <c r="AP112" s="16">
        <v>1896091.7245539301</v>
      </c>
      <c r="AQ112" s="16">
        <v>1932546.4712680604</v>
      </c>
      <c r="AR112" s="16">
        <v>1961925.3003440599</v>
      </c>
      <c r="AS112" s="16">
        <v>1963896.09371841</v>
      </c>
      <c r="AT112" s="16">
        <v>2018130.12145517</v>
      </c>
      <c r="AU112" s="16">
        <v>2057069.004216</v>
      </c>
      <c r="AV112" s="16">
        <v>2175377.0227195299</v>
      </c>
      <c r="AW112" s="98">
        <v>2243163.4460189398</v>
      </c>
    </row>
    <row r="113" spans="1:49" ht="12" customHeight="1" x14ac:dyDescent="0.2">
      <c r="A113" s="18" t="s">
        <v>100</v>
      </c>
      <c r="B113" s="45" t="s">
        <v>1</v>
      </c>
      <c r="C113" s="69">
        <v>182002.21366207002</v>
      </c>
      <c r="D113" s="69">
        <v>180731.69299928003</v>
      </c>
      <c r="E113" s="69">
        <v>184063.87570053997</v>
      </c>
      <c r="F113" s="69">
        <v>195601.41192339998</v>
      </c>
      <c r="G113" s="69">
        <v>231936.05618768997</v>
      </c>
      <c r="H113" s="69">
        <v>227363.46244910997</v>
      </c>
      <c r="I113" s="69">
        <v>216718.18790732999</v>
      </c>
      <c r="J113" s="69">
        <v>213431.30547486001</v>
      </c>
      <c r="K113" s="69">
        <v>219824.77008985003</v>
      </c>
      <c r="L113" s="61">
        <v>190342.00483841001</v>
      </c>
      <c r="M113" s="61">
        <v>188510.18173876</v>
      </c>
      <c r="N113" s="61">
        <v>178457.26292273999</v>
      </c>
      <c r="O113" s="16">
        <v>195829.32456572005</v>
      </c>
      <c r="P113" s="16">
        <v>205828.83482766</v>
      </c>
      <c r="Q113" s="16">
        <v>202304.40380436997</v>
      </c>
      <c r="R113" s="19" t="s">
        <v>114</v>
      </c>
      <c r="S113" s="16">
        <v>183910.14652239002</v>
      </c>
      <c r="T113" s="16">
        <v>216789.44419951999</v>
      </c>
      <c r="U113" s="16">
        <v>250526.06854593</v>
      </c>
      <c r="V113" s="16">
        <v>234244.87031402008</v>
      </c>
      <c r="W113" s="16">
        <v>244181.37960168003</v>
      </c>
      <c r="X113" s="16">
        <v>270265.5</v>
      </c>
      <c r="Y113" s="16">
        <v>292675.81497382</v>
      </c>
      <c r="Z113" s="16">
        <v>304891.23391703999</v>
      </c>
      <c r="AA113" s="16">
        <v>296330.07293148001</v>
      </c>
      <c r="AB113" s="16">
        <v>303163.83097583998</v>
      </c>
      <c r="AC113" s="16">
        <v>330654.36067154998</v>
      </c>
      <c r="AD113" s="16">
        <v>323887.82165666</v>
      </c>
      <c r="AE113" s="16">
        <v>339634.31518050999</v>
      </c>
      <c r="AF113" s="16">
        <v>334076.30360947998</v>
      </c>
      <c r="AG113" s="16">
        <v>354105.79491151002</v>
      </c>
      <c r="AH113" s="16">
        <v>380755.63978830999</v>
      </c>
      <c r="AI113" s="16">
        <v>375971.58152094041</v>
      </c>
      <c r="AJ113" s="16">
        <v>404893.77274250862</v>
      </c>
      <c r="AK113" s="16">
        <v>428658.12353150861</v>
      </c>
      <c r="AL113" s="16">
        <v>429345.3903597304</v>
      </c>
      <c r="AM113" s="16">
        <v>415137.45870681043</v>
      </c>
      <c r="AN113" s="16">
        <v>421943.08243003045</v>
      </c>
      <c r="AO113" s="16">
        <v>423658.46141417004</v>
      </c>
      <c r="AP113" s="16">
        <v>434212.00495297002</v>
      </c>
      <c r="AQ113" s="16">
        <v>434964.60508784</v>
      </c>
      <c r="AR113" s="16">
        <v>444031.74752918002</v>
      </c>
      <c r="AS113" s="16">
        <v>443258.20157839998</v>
      </c>
      <c r="AT113" s="16">
        <v>449945.42656668002</v>
      </c>
      <c r="AU113" s="16">
        <v>445591.87160637998</v>
      </c>
      <c r="AV113" s="16">
        <v>448785.82991666999</v>
      </c>
      <c r="AW113" s="98">
        <v>456862.29316629999</v>
      </c>
    </row>
    <row r="114" spans="1:49" ht="12" customHeight="1" x14ac:dyDescent="0.2">
      <c r="A114" s="15" t="s">
        <v>98</v>
      </c>
      <c r="B114" s="45" t="s">
        <v>1</v>
      </c>
      <c r="C114" s="69">
        <v>16756.625522390001</v>
      </c>
      <c r="D114" s="69">
        <v>23323.614120300001</v>
      </c>
      <c r="E114" s="69">
        <v>23633.196238559998</v>
      </c>
      <c r="F114" s="69">
        <v>23022.554224660002</v>
      </c>
      <c r="G114" s="69">
        <v>24285.46741193</v>
      </c>
      <c r="H114" s="69">
        <v>21922.811913509999</v>
      </c>
      <c r="I114" s="69">
        <v>20895.57698568</v>
      </c>
      <c r="J114" s="69">
        <v>17283.525161180001</v>
      </c>
      <c r="K114" s="69">
        <v>15603.005207730001</v>
      </c>
      <c r="L114" s="61">
        <v>12284.171981630001</v>
      </c>
      <c r="M114" s="61">
        <v>16026.784004470001</v>
      </c>
      <c r="N114" s="61">
        <v>13142.958833909999</v>
      </c>
      <c r="O114" s="16">
        <v>11684.14610027</v>
      </c>
      <c r="P114" s="16">
        <v>8982.5729780799993</v>
      </c>
      <c r="Q114" s="16">
        <v>7404.4847486499993</v>
      </c>
      <c r="R114" s="19" t="s">
        <v>114</v>
      </c>
      <c r="S114" s="16">
        <v>5618.2569130399997</v>
      </c>
      <c r="T114" s="16">
        <v>5149.474969599999</v>
      </c>
      <c r="U114" s="16">
        <v>4604.9538982100003</v>
      </c>
      <c r="V114" s="16">
        <v>3901.28890138</v>
      </c>
      <c r="W114" s="16">
        <v>3477.6795391499995</v>
      </c>
      <c r="X114" s="16">
        <v>2814.6</v>
      </c>
      <c r="Y114" s="16">
        <v>2733.1663205599998</v>
      </c>
      <c r="Z114" s="16">
        <v>2650.37061911</v>
      </c>
      <c r="AA114" s="16">
        <v>2656.0605081099998</v>
      </c>
      <c r="AB114" s="16">
        <v>2621.1190865499998</v>
      </c>
      <c r="AC114" s="16">
        <v>2508.7313442599998</v>
      </c>
      <c r="AD114" s="16">
        <v>2393.742718</v>
      </c>
      <c r="AE114" s="16">
        <v>2406.87539599</v>
      </c>
      <c r="AF114" s="16">
        <v>2231.7289313800002</v>
      </c>
      <c r="AG114" s="16">
        <v>2134.5174688699999</v>
      </c>
      <c r="AH114" s="16">
        <v>2092.53769397</v>
      </c>
      <c r="AI114" s="16">
        <v>2024.9704911399999</v>
      </c>
      <c r="AJ114" s="16">
        <v>1891.16496895</v>
      </c>
      <c r="AK114" s="16">
        <v>1787.2932690600001</v>
      </c>
      <c r="AL114" s="16">
        <v>1740.6775668099999</v>
      </c>
      <c r="AM114" s="16">
        <v>1729.86972603</v>
      </c>
      <c r="AN114" s="16">
        <v>1705.2886814799999</v>
      </c>
      <c r="AO114" s="16">
        <v>1698.2985637699999</v>
      </c>
      <c r="AP114" s="16">
        <v>1696.0191838200001</v>
      </c>
      <c r="AQ114" s="16">
        <v>1647.9170547799999</v>
      </c>
      <c r="AR114" s="16">
        <v>1577.3814582499999</v>
      </c>
      <c r="AS114" s="16">
        <v>1609.0629126700001</v>
      </c>
      <c r="AT114" s="16">
        <v>1536.9825786599999</v>
      </c>
      <c r="AU114" s="16">
        <v>1506.28319302</v>
      </c>
      <c r="AV114" s="16">
        <v>1483.37553198</v>
      </c>
      <c r="AW114" s="98">
        <v>1449.80049528</v>
      </c>
    </row>
    <row r="115" spans="1:49" ht="12" customHeight="1" x14ac:dyDescent="0.2">
      <c r="A115" s="15" t="s">
        <v>99</v>
      </c>
      <c r="B115" s="45" t="s">
        <v>1</v>
      </c>
      <c r="C115" s="69">
        <v>471119.98595597007</v>
      </c>
      <c r="D115" s="69">
        <v>503034.54254814016</v>
      </c>
      <c r="E115" s="69">
        <v>524476.25863839686</v>
      </c>
      <c r="F115" s="69">
        <v>557823.36715936707</v>
      </c>
      <c r="G115" s="69">
        <v>581934.87809509563</v>
      </c>
      <c r="H115" s="69">
        <v>866817.55903573963</v>
      </c>
      <c r="I115" s="69">
        <v>1043106.0062733837</v>
      </c>
      <c r="J115" s="69">
        <v>658818.46063450491</v>
      </c>
      <c r="K115" s="69">
        <v>672953.86257916118</v>
      </c>
      <c r="L115" s="61">
        <v>720586.95329915581</v>
      </c>
      <c r="M115" s="61">
        <v>817682.54861602164</v>
      </c>
      <c r="N115" s="61">
        <v>844030.87527471967</v>
      </c>
      <c r="O115" s="16">
        <v>896939.35855723009</v>
      </c>
      <c r="P115" s="16">
        <v>998120.67256317392</v>
      </c>
      <c r="Q115" s="16">
        <v>1073893.5194354814</v>
      </c>
      <c r="R115" s="80" t="s">
        <v>114</v>
      </c>
      <c r="S115" s="16">
        <v>1337128.6261792325</v>
      </c>
      <c r="T115" s="16">
        <v>1493295.0436210781</v>
      </c>
      <c r="U115" s="16">
        <v>1642228.4666671907</v>
      </c>
      <c r="V115" s="16">
        <v>1681020.8882954856</v>
      </c>
      <c r="W115" s="16">
        <v>1967941.8443906172</v>
      </c>
      <c r="X115" s="16">
        <v>2417459.5</v>
      </c>
      <c r="Y115" s="16">
        <v>2625299.046101144</v>
      </c>
      <c r="Z115" s="16">
        <v>2693410.7864158028</v>
      </c>
      <c r="AA115" s="16">
        <v>2789859.6010292852</v>
      </c>
      <c r="AB115" s="16">
        <v>2823157.2583672339</v>
      </c>
      <c r="AC115" s="16">
        <v>2986244.50612891</v>
      </c>
      <c r="AD115" s="16">
        <v>3140145.1006741738</v>
      </c>
      <c r="AE115" s="16">
        <v>3216457.0657405048</v>
      </c>
      <c r="AF115" s="16">
        <v>3542311.3991461638</v>
      </c>
      <c r="AG115" s="16">
        <v>3535868.1646455089</v>
      </c>
      <c r="AH115" s="16">
        <v>3879539.227440197</v>
      </c>
      <c r="AI115" s="16">
        <v>3831063.3567884248</v>
      </c>
      <c r="AJ115" s="16">
        <v>4090917.6527699982</v>
      </c>
      <c r="AK115" s="16">
        <v>4257605.6126928404</v>
      </c>
      <c r="AL115" s="16">
        <v>4351814.8586188331</v>
      </c>
      <c r="AM115" s="16">
        <v>4667016.4168319814</v>
      </c>
      <c r="AN115" s="16">
        <v>4787502.9432871742</v>
      </c>
      <c r="AO115" s="16">
        <v>4823765.0537707424</v>
      </c>
      <c r="AP115" s="16">
        <v>4989524.9341394976</v>
      </c>
      <c r="AQ115" s="16">
        <v>5182729.1625936199</v>
      </c>
      <c r="AR115" s="16">
        <v>5308430.7627230706</v>
      </c>
      <c r="AS115" s="16">
        <v>5410782.0807400839</v>
      </c>
      <c r="AT115" s="16">
        <v>5505360.0320000527</v>
      </c>
      <c r="AU115" s="16">
        <v>5711268.0531698326</v>
      </c>
      <c r="AV115" s="16">
        <v>5887534.5368348965</v>
      </c>
      <c r="AW115" s="98">
        <v>5935130.7200641502</v>
      </c>
    </row>
    <row r="116" spans="1:49" x14ac:dyDescent="0.2">
      <c r="A116" s="28" t="s">
        <v>37</v>
      </c>
      <c r="B116" s="43" t="s">
        <v>1</v>
      </c>
      <c r="C116" s="68">
        <v>339930.66489219025</v>
      </c>
      <c r="D116" s="68">
        <v>365816.58591778023</v>
      </c>
      <c r="E116" s="68">
        <v>323789.1933445778</v>
      </c>
      <c r="F116" s="68">
        <v>260460.7069165727</v>
      </c>
      <c r="G116" s="68">
        <v>323171.94649242633</v>
      </c>
      <c r="H116" s="68">
        <v>532628.03777221695</v>
      </c>
      <c r="I116" s="68">
        <v>673096.80803565914</v>
      </c>
      <c r="J116" s="68">
        <v>689746.71127811191</v>
      </c>
      <c r="K116" s="68">
        <v>710319.76741227659</v>
      </c>
      <c r="L116" s="60">
        <v>734593.93994079286</v>
      </c>
      <c r="M116" s="60">
        <v>762166.37583338295</v>
      </c>
      <c r="N116" s="60">
        <v>742933.47624139232</v>
      </c>
      <c r="O116" s="29">
        <v>737159.2370422777</v>
      </c>
      <c r="P116" s="29">
        <v>722471.56902408891</v>
      </c>
      <c r="Q116" s="29">
        <v>827726.3970096478</v>
      </c>
      <c r="R116" s="79" t="s">
        <v>114</v>
      </c>
      <c r="S116" s="29">
        <v>896709.41365406488</v>
      </c>
      <c r="T116" s="29">
        <v>775821.9522084347</v>
      </c>
      <c r="U116" s="29">
        <v>976806.14435938024</v>
      </c>
      <c r="V116" s="29">
        <v>902238.75802411477</v>
      </c>
      <c r="W116" s="29">
        <v>1086301.1397806918</v>
      </c>
      <c r="X116" s="29">
        <v>1176667</v>
      </c>
      <c r="Y116" s="29">
        <v>1199130.6776308729</v>
      </c>
      <c r="Z116" s="29">
        <v>1257644.698959501</v>
      </c>
      <c r="AA116" s="29">
        <v>1594606.813707778</v>
      </c>
      <c r="AB116" s="29">
        <v>1534719.3801578609</v>
      </c>
      <c r="AC116" s="29">
        <v>1522838.5241984881</v>
      </c>
      <c r="AD116" s="29">
        <v>1598942.077594697</v>
      </c>
      <c r="AE116" s="29">
        <v>1841253.342089698</v>
      </c>
      <c r="AF116" s="29">
        <v>1991284.2364329649</v>
      </c>
      <c r="AG116" s="29">
        <v>2134525.6938651348</v>
      </c>
      <c r="AH116" s="29">
        <v>2387410.995860294</v>
      </c>
      <c r="AI116" s="29">
        <v>2949539.5063746651</v>
      </c>
      <c r="AJ116" s="29">
        <v>3599827.0311894501</v>
      </c>
      <c r="AK116" s="29">
        <v>3599587.3070791378</v>
      </c>
      <c r="AL116" s="29">
        <v>3552808.246449281</v>
      </c>
      <c r="AM116" s="29">
        <v>4425862.5416154172</v>
      </c>
      <c r="AN116" s="29">
        <v>4405893.2157635912</v>
      </c>
      <c r="AO116" s="29">
        <v>4786905.6455066707</v>
      </c>
      <c r="AP116" s="29">
        <v>4557255.1654189546</v>
      </c>
      <c r="AQ116" s="29">
        <v>4550729.6536554284</v>
      </c>
      <c r="AR116" s="29">
        <v>3898188.5218392289</v>
      </c>
      <c r="AS116" s="29">
        <v>3699154.6477995729</v>
      </c>
      <c r="AT116" s="29">
        <v>3501284.1106602051</v>
      </c>
      <c r="AU116" s="29">
        <v>3550449.911090856</v>
      </c>
      <c r="AV116" s="29">
        <v>3709295.062350072</v>
      </c>
      <c r="AW116" s="29">
        <v>3686904.7559432671</v>
      </c>
    </row>
    <row r="117" spans="1:49" s="9" customFormat="1" x14ac:dyDescent="0.2">
      <c r="A117" s="8" t="s">
        <v>11</v>
      </c>
      <c r="B117" s="4" t="s">
        <v>102</v>
      </c>
      <c r="C117" s="65" t="s">
        <v>102</v>
      </c>
      <c r="D117" s="65" t="s">
        <v>102</v>
      </c>
      <c r="E117" s="65" t="s">
        <v>102</v>
      </c>
      <c r="F117" s="65" t="s">
        <v>102</v>
      </c>
      <c r="G117" s="65" t="s">
        <v>102</v>
      </c>
      <c r="H117" s="65" t="s">
        <v>102</v>
      </c>
      <c r="I117" s="65" t="s">
        <v>102</v>
      </c>
      <c r="J117" s="65" t="s">
        <v>102</v>
      </c>
      <c r="K117" s="65" t="s">
        <v>102</v>
      </c>
      <c r="L117" s="65" t="s">
        <v>102</v>
      </c>
      <c r="M117" s="65" t="s">
        <v>102</v>
      </c>
      <c r="N117" s="4" t="s">
        <v>102</v>
      </c>
      <c r="O117" s="4" t="s">
        <v>102</v>
      </c>
      <c r="P117" s="4" t="s">
        <v>102</v>
      </c>
      <c r="Q117" s="4" t="s">
        <v>102</v>
      </c>
      <c r="R117" s="4" t="s">
        <v>102</v>
      </c>
      <c r="S117" s="4" t="s">
        <v>102</v>
      </c>
      <c r="T117" s="4" t="s">
        <v>102</v>
      </c>
      <c r="U117" s="4" t="s">
        <v>102</v>
      </c>
      <c r="V117" s="4" t="s">
        <v>102</v>
      </c>
      <c r="W117" s="4" t="s">
        <v>102</v>
      </c>
      <c r="X117" s="4" t="s">
        <v>102</v>
      </c>
      <c r="Y117" s="4" t="s">
        <v>102</v>
      </c>
      <c r="Z117" s="4" t="s">
        <v>102</v>
      </c>
      <c r="AA117" s="4" t="s">
        <v>102</v>
      </c>
      <c r="AB117" s="4" t="s">
        <v>102</v>
      </c>
      <c r="AC117" s="4" t="s">
        <v>102</v>
      </c>
      <c r="AD117" s="4" t="s">
        <v>102</v>
      </c>
      <c r="AE117" s="4" t="s">
        <v>102</v>
      </c>
      <c r="AF117" s="4" t="s">
        <v>102</v>
      </c>
      <c r="AG117" s="4" t="s">
        <v>102</v>
      </c>
      <c r="AH117" s="4" t="s">
        <v>102</v>
      </c>
      <c r="AI117" s="4" t="s">
        <v>102</v>
      </c>
      <c r="AJ117" s="4" t="s">
        <v>102</v>
      </c>
      <c r="AK117" s="4" t="s">
        <v>102</v>
      </c>
      <c r="AL117" s="4" t="s">
        <v>102</v>
      </c>
      <c r="AM117" s="4" t="s">
        <v>102</v>
      </c>
      <c r="AN117" s="4" t="s">
        <v>102</v>
      </c>
      <c r="AO117" s="4" t="s">
        <v>102</v>
      </c>
      <c r="AP117" s="4" t="s">
        <v>102</v>
      </c>
      <c r="AQ117" s="4" t="s">
        <v>102</v>
      </c>
      <c r="AR117" s="4" t="s">
        <v>102</v>
      </c>
      <c r="AS117" s="4" t="s">
        <v>102</v>
      </c>
      <c r="AT117" s="4" t="s">
        <v>102</v>
      </c>
      <c r="AU117" s="4" t="s">
        <v>102</v>
      </c>
      <c r="AV117" s="4" t="s">
        <v>102</v>
      </c>
      <c r="AW117" s="97" t="s">
        <v>102</v>
      </c>
    </row>
    <row r="118" spans="1:49" s="9" customFormat="1" x14ac:dyDescent="0.2">
      <c r="A118" s="12" t="s">
        <v>33</v>
      </c>
      <c r="B118" s="42" t="s">
        <v>1</v>
      </c>
      <c r="C118" s="13">
        <v>2329650.4781085202</v>
      </c>
      <c r="D118" s="13">
        <v>2386216.1977279987</v>
      </c>
      <c r="E118" s="13">
        <v>2561270.6070285123</v>
      </c>
      <c r="F118" s="13">
        <v>2687937.9602664779</v>
      </c>
      <c r="G118" s="13">
        <v>2805379.6844629375</v>
      </c>
      <c r="H118" s="13">
        <v>3094376.5073308474</v>
      </c>
      <c r="I118" s="13">
        <v>3524334.7161996225</v>
      </c>
      <c r="J118" s="13">
        <v>3222225.7199968179</v>
      </c>
      <c r="K118" s="13">
        <v>3377351.6635062294</v>
      </c>
      <c r="L118" s="66">
        <v>3695398.8541526338</v>
      </c>
      <c r="M118" s="66">
        <v>3824053.182022667</v>
      </c>
      <c r="N118" s="59">
        <v>4204272.3989611845</v>
      </c>
      <c r="O118" s="13">
        <v>4676128.550931518</v>
      </c>
      <c r="P118" s="13">
        <v>5330049.26090742</v>
      </c>
      <c r="Q118" s="13">
        <v>5479945.6773071438</v>
      </c>
      <c r="R118" s="81" t="s">
        <v>114</v>
      </c>
      <c r="S118" s="13">
        <v>5604120.1321232077</v>
      </c>
      <c r="T118" s="13">
        <v>5334515.4868239779</v>
      </c>
      <c r="U118" s="13">
        <v>6417214.9535754975</v>
      </c>
      <c r="V118" s="13">
        <v>6803064.8896527672</v>
      </c>
      <c r="W118" s="13">
        <v>7422172.7741007516</v>
      </c>
      <c r="X118" s="13">
        <v>8446597.1999999993</v>
      </c>
      <c r="Y118" s="13">
        <v>8636160.8987258524</v>
      </c>
      <c r="Z118" s="13">
        <v>8850302.2781196907</v>
      </c>
      <c r="AA118" s="13">
        <v>10480583.55100275</v>
      </c>
      <c r="AB118" s="13">
        <v>10620933.915381329</v>
      </c>
      <c r="AC118" s="13">
        <v>10805338.45951464</v>
      </c>
      <c r="AD118" s="13">
        <v>11110301.38605725</v>
      </c>
      <c r="AE118" s="13">
        <v>11534381.552106019</v>
      </c>
      <c r="AF118" s="13">
        <v>12100113.50473991</v>
      </c>
      <c r="AG118" s="13">
        <v>12432876.779052939</v>
      </c>
      <c r="AH118" s="13">
        <v>12728027.540715929</v>
      </c>
      <c r="AI118" s="13">
        <v>12164758.97390694</v>
      </c>
      <c r="AJ118" s="13">
        <v>12650254.878392451</v>
      </c>
      <c r="AK118" s="13">
        <v>12756586.5548825</v>
      </c>
      <c r="AL118" s="13">
        <v>13162039.27410561</v>
      </c>
      <c r="AM118" s="13">
        <v>13927461.06953592</v>
      </c>
      <c r="AN118" s="13">
        <v>14113347.862963511</v>
      </c>
      <c r="AO118" s="13">
        <v>14510723.584473904</v>
      </c>
      <c r="AP118" s="13">
        <v>14801029.730041441</v>
      </c>
      <c r="AQ118" s="13">
        <v>14805192.393619848</v>
      </c>
      <c r="AR118" s="13">
        <v>15591855.85313064</v>
      </c>
      <c r="AS118" s="13">
        <v>16078402.11466096</v>
      </c>
      <c r="AT118" s="13">
        <v>16229841.985504709</v>
      </c>
      <c r="AU118" s="13">
        <v>16772378.935245899</v>
      </c>
      <c r="AV118" s="13">
        <v>16632489.54505532</v>
      </c>
      <c r="AW118" s="13">
        <v>16775145.95935398</v>
      </c>
    </row>
    <row r="119" spans="1:49" s="9" customFormat="1" x14ac:dyDescent="0.2">
      <c r="A119" s="28" t="s">
        <v>84</v>
      </c>
      <c r="B119" s="43" t="s">
        <v>1</v>
      </c>
      <c r="C119" s="29">
        <v>2644539.9792637294</v>
      </c>
      <c r="D119" s="29">
        <v>2727795.2858100804</v>
      </c>
      <c r="E119" s="29">
        <v>2861180.2547659436</v>
      </c>
      <c r="F119" s="29">
        <v>2926345.3349011992</v>
      </c>
      <c r="G119" s="29">
        <v>3101127.3408335592</v>
      </c>
      <c r="H119" s="29">
        <v>3598147.9623258682</v>
      </c>
      <c r="I119" s="29">
        <v>4169871.9001416392</v>
      </c>
      <c r="J119" s="29">
        <v>3885023.5669753347</v>
      </c>
      <c r="K119" s="29">
        <v>4059871.5379754771</v>
      </c>
      <c r="L119" s="60">
        <v>4399885.9183611972</v>
      </c>
      <c r="M119" s="60">
        <v>4554236.0682583088</v>
      </c>
      <c r="N119" s="60">
        <v>4918841.9978552805</v>
      </c>
      <c r="O119" s="29">
        <v>5384219.5844978094</v>
      </c>
      <c r="P119" s="29">
        <v>6026054.5544965575</v>
      </c>
      <c r="Q119" s="29">
        <v>6267684.7606876791</v>
      </c>
      <c r="R119" s="79" t="s">
        <v>114</v>
      </c>
      <c r="S119" s="29">
        <v>6473686.282165288</v>
      </c>
      <c r="T119" s="29">
        <v>6083049.0793717494</v>
      </c>
      <c r="U119" s="29">
        <v>7364895.4365604362</v>
      </c>
      <c r="V119" s="29">
        <v>7678420.6011607498</v>
      </c>
      <c r="W119" s="29">
        <v>8475794.43425522</v>
      </c>
      <c r="X119" s="29">
        <v>9581291.1999999993</v>
      </c>
      <c r="Y119" s="29">
        <v>9793330.4479993973</v>
      </c>
      <c r="Z119" s="29">
        <v>10061641.59264178</v>
      </c>
      <c r="AA119" s="29">
        <v>12015053.66413234</v>
      </c>
      <c r="AB119" s="29">
        <v>12102306.512409151</v>
      </c>
      <c r="AC119" s="29">
        <v>12270982.81933004</v>
      </c>
      <c r="AD119" s="29">
        <v>12631727.436508451</v>
      </c>
      <c r="AE119" s="29">
        <v>13300262.142082529</v>
      </c>
      <c r="AF119" s="29">
        <v>14009077.893613679</v>
      </c>
      <c r="AG119" s="29">
        <v>14472777.5046151</v>
      </c>
      <c r="AH119" s="29">
        <v>15023133.13605717</v>
      </c>
      <c r="AI119" s="29">
        <v>15009173.29024362</v>
      </c>
      <c r="AJ119" s="29">
        <v>16134217.95856099</v>
      </c>
      <c r="AK119" s="29">
        <v>16249469.98597561</v>
      </c>
      <c r="AL119" s="29">
        <v>16611384.202684211</v>
      </c>
      <c r="AM119" s="29">
        <v>18192910.886984769</v>
      </c>
      <c r="AN119" s="29">
        <v>18376251.802813739</v>
      </c>
      <c r="AO119" s="29">
        <v>19149082.279937886</v>
      </c>
      <c r="AP119" s="29">
        <v>19179044.53514022</v>
      </c>
      <c r="AQ119" s="29">
        <v>19182028.285479713</v>
      </c>
      <c r="AR119" s="29">
        <v>19314562.007253181</v>
      </c>
      <c r="AS119" s="29">
        <v>19569482.379604839</v>
      </c>
      <c r="AT119" s="29">
        <v>19515887.394456349</v>
      </c>
      <c r="AU119" s="29">
        <v>20085945.187946878</v>
      </c>
      <c r="AV119" s="29">
        <v>20062312.61986858</v>
      </c>
      <c r="AW119" s="29">
        <v>20206476.053775989</v>
      </c>
    </row>
    <row r="120" spans="1:49" s="9" customFormat="1" x14ac:dyDescent="0.2">
      <c r="A120" s="15" t="s">
        <v>85</v>
      </c>
      <c r="B120" s="45" t="s">
        <v>1</v>
      </c>
      <c r="C120" s="16">
        <v>279242.31685441994</v>
      </c>
      <c r="D120" s="16">
        <v>271083.34001574974</v>
      </c>
      <c r="E120" s="16">
        <v>272621.20904030005</v>
      </c>
      <c r="F120" s="16">
        <v>257494.19564296008</v>
      </c>
      <c r="G120" s="16">
        <v>266385.69870351983</v>
      </c>
      <c r="H120" s="16">
        <v>279202.13792486978</v>
      </c>
      <c r="I120" s="16">
        <v>312931.48923918401</v>
      </c>
      <c r="J120" s="16">
        <v>367528.87517995248</v>
      </c>
      <c r="K120" s="16">
        <v>284542.60701813072</v>
      </c>
      <c r="L120" s="61">
        <v>339838.33823135961</v>
      </c>
      <c r="M120" s="61">
        <v>316946.41343313269</v>
      </c>
      <c r="N120" s="61">
        <v>302518.29507818527</v>
      </c>
      <c r="O120" s="16">
        <v>313708.38630799577</v>
      </c>
      <c r="P120" s="16">
        <v>311316.80446206074</v>
      </c>
      <c r="Q120" s="16">
        <v>385799.5643525651</v>
      </c>
      <c r="R120" s="19" t="s">
        <v>114</v>
      </c>
      <c r="S120" s="16">
        <v>356030.2646655069</v>
      </c>
      <c r="T120" s="16">
        <v>608301.37435590127</v>
      </c>
      <c r="U120" s="16">
        <v>713364.30397263926</v>
      </c>
      <c r="V120" s="16">
        <v>673162.11266516673</v>
      </c>
      <c r="W120" s="16">
        <v>695286.53934841196</v>
      </c>
      <c r="X120" s="16">
        <v>810852.6</v>
      </c>
      <c r="Y120" s="91">
        <v>812626.16080584819</v>
      </c>
      <c r="Z120" s="91">
        <v>840103.5559953748</v>
      </c>
      <c r="AA120" s="91">
        <v>936411.12444143859</v>
      </c>
      <c r="AB120" s="91">
        <v>977997.56536718365</v>
      </c>
      <c r="AC120" s="91">
        <v>908641.49065855157</v>
      </c>
      <c r="AD120" s="91">
        <v>945890.52988949837</v>
      </c>
      <c r="AE120" s="91">
        <v>1020610.20051031</v>
      </c>
      <c r="AF120" s="91">
        <v>1046077.042996849</v>
      </c>
      <c r="AG120" s="91">
        <v>1074826.7537650219</v>
      </c>
      <c r="AH120" s="91">
        <v>1047297.158359017</v>
      </c>
      <c r="AI120" s="91">
        <v>1053858.8105292141</v>
      </c>
      <c r="AJ120" s="91">
        <v>1094832.401765689</v>
      </c>
      <c r="AK120" s="16">
        <v>1144256.608335247</v>
      </c>
      <c r="AL120" s="16">
        <v>1235823.9258051531</v>
      </c>
      <c r="AM120" s="16">
        <v>1284930.5699466311</v>
      </c>
      <c r="AN120" s="16">
        <v>1260136.9365752661</v>
      </c>
      <c r="AO120" s="16">
        <v>1238107.769723413</v>
      </c>
      <c r="AP120" s="16">
        <v>1291784.896341939</v>
      </c>
      <c r="AQ120" s="16">
        <v>1291956.5350999178</v>
      </c>
      <c r="AR120" s="16">
        <v>1295686.577767666</v>
      </c>
      <c r="AS120" s="16">
        <v>1422288.9705284711</v>
      </c>
      <c r="AT120" s="16">
        <v>1388186.142258714</v>
      </c>
      <c r="AU120" s="16">
        <v>1380961.0442771839</v>
      </c>
      <c r="AV120" s="16">
        <v>1368495.8300024769</v>
      </c>
      <c r="AW120" s="98">
        <v>1372267.0376445141</v>
      </c>
    </row>
    <row r="121" spans="1:49" s="9" customFormat="1" x14ac:dyDescent="0.2">
      <c r="A121" s="18" t="s">
        <v>86</v>
      </c>
      <c r="B121" s="45" t="s">
        <v>1</v>
      </c>
      <c r="C121" s="16">
        <v>131798.68464132992</v>
      </c>
      <c r="D121" s="16">
        <v>154923.40540074997</v>
      </c>
      <c r="E121" s="16">
        <v>132739.22409855996</v>
      </c>
      <c r="F121" s="16">
        <v>132370.24745938007</v>
      </c>
      <c r="G121" s="16">
        <v>118264.06937212001</v>
      </c>
      <c r="H121" s="16">
        <v>129390.08582764986</v>
      </c>
      <c r="I121" s="16">
        <v>133258.67706843009</v>
      </c>
      <c r="J121" s="16">
        <v>103272.88627505611</v>
      </c>
      <c r="K121" s="16">
        <v>122290.65286023112</v>
      </c>
      <c r="L121" s="61">
        <v>171610.23375895037</v>
      </c>
      <c r="M121" s="61">
        <v>132254.33316942854</v>
      </c>
      <c r="N121" s="61">
        <v>141358.58091330522</v>
      </c>
      <c r="O121" s="16">
        <v>153124.3562117719</v>
      </c>
      <c r="P121" s="16">
        <v>127223.72057052038</v>
      </c>
      <c r="Q121" s="16">
        <v>166944.1996706856</v>
      </c>
      <c r="R121" s="19" t="s">
        <v>114</v>
      </c>
      <c r="S121" s="16">
        <v>182930.29667635224</v>
      </c>
      <c r="T121" s="16">
        <v>184327.89412237261</v>
      </c>
      <c r="U121" s="16">
        <v>241049.24406429549</v>
      </c>
      <c r="V121" s="16">
        <v>204305.15084568184</v>
      </c>
      <c r="W121" s="16">
        <v>231082.37962343465</v>
      </c>
      <c r="X121" s="16">
        <v>240504</v>
      </c>
      <c r="Y121" s="91">
        <v>264722.68810733961</v>
      </c>
      <c r="Z121" s="91">
        <v>278855.15968763479</v>
      </c>
      <c r="AA121" s="91">
        <v>373207.94420755072</v>
      </c>
      <c r="AB121" s="91">
        <v>414607.93188128778</v>
      </c>
      <c r="AC121" s="91">
        <v>343539.59910294157</v>
      </c>
      <c r="AD121" s="91">
        <v>359150.74461778841</v>
      </c>
      <c r="AE121" s="91">
        <v>368308.15854886029</v>
      </c>
      <c r="AF121" s="91">
        <v>437830.21286356938</v>
      </c>
      <c r="AG121" s="91">
        <v>444581.25310605241</v>
      </c>
      <c r="AH121" s="91">
        <v>402612.33663240657</v>
      </c>
      <c r="AI121" s="91">
        <v>409935.64469747408</v>
      </c>
      <c r="AJ121" s="91">
        <v>443921.57415334892</v>
      </c>
      <c r="AK121" s="16">
        <v>409329.19679048721</v>
      </c>
      <c r="AL121" s="16">
        <v>301532.06805949297</v>
      </c>
      <c r="AM121" s="16">
        <v>301204.85685170128</v>
      </c>
      <c r="AN121" s="16">
        <v>342629.48267222638</v>
      </c>
      <c r="AO121" s="16">
        <v>341449.43503871874</v>
      </c>
      <c r="AP121" s="16">
        <v>413375.25959410891</v>
      </c>
      <c r="AQ121" s="16">
        <v>425045.96214313747</v>
      </c>
      <c r="AR121" s="16">
        <v>414895.49307307648</v>
      </c>
      <c r="AS121" s="16">
        <v>455341.18245482078</v>
      </c>
      <c r="AT121" s="16">
        <v>406399.65649623418</v>
      </c>
      <c r="AU121" s="16">
        <v>412937.53674446401</v>
      </c>
      <c r="AV121" s="16">
        <v>440290.19362965721</v>
      </c>
      <c r="AW121" s="98">
        <v>459976.48888066388</v>
      </c>
    </row>
    <row r="122" spans="1:49" s="9" customFormat="1" x14ac:dyDescent="0.2">
      <c r="A122" s="18" t="s">
        <v>87</v>
      </c>
      <c r="B122" s="45" t="s">
        <v>1</v>
      </c>
      <c r="C122" s="16">
        <v>147443.63221308996</v>
      </c>
      <c r="D122" s="16">
        <v>116159.93461500002</v>
      </c>
      <c r="E122" s="16">
        <v>139881.98494173994</v>
      </c>
      <c r="F122" s="16">
        <v>125123.9481835801</v>
      </c>
      <c r="G122" s="16">
        <v>148121.62933140006</v>
      </c>
      <c r="H122" s="16">
        <v>149812.05209722021</v>
      </c>
      <c r="I122" s="16">
        <v>179672.81217075369</v>
      </c>
      <c r="J122" s="16">
        <v>264255.98890489672</v>
      </c>
      <c r="K122" s="16">
        <v>162251.95415790015</v>
      </c>
      <c r="L122" s="61">
        <v>168228.10447240912</v>
      </c>
      <c r="M122" s="61">
        <v>184692.08026370313</v>
      </c>
      <c r="N122" s="61">
        <v>161159.7141648799</v>
      </c>
      <c r="O122" s="16">
        <v>160584.03009622445</v>
      </c>
      <c r="P122" s="16">
        <v>184093.08389154039</v>
      </c>
      <c r="Q122" s="16">
        <v>218855.36468187859</v>
      </c>
      <c r="R122" s="19" t="s">
        <v>114</v>
      </c>
      <c r="S122" s="16">
        <v>173099.96798915425</v>
      </c>
      <c r="T122" s="16">
        <v>423973.48023352877</v>
      </c>
      <c r="U122" s="16">
        <v>472315.05990834261</v>
      </c>
      <c r="V122" s="16">
        <v>468856.96181948425</v>
      </c>
      <c r="W122" s="16">
        <v>464204.15972497727</v>
      </c>
      <c r="X122" s="16">
        <v>570348.6</v>
      </c>
      <c r="Y122" s="91">
        <v>547903.47269850853</v>
      </c>
      <c r="Z122" s="91">
        <v>561248.39630774001</v>
      </c>
      <c r="AA122" s="91">
        <v>563203.18023388786</v>
      </c>
      <c r="AB122" s="91">
        <v>563389.63348589581</v>
      </c>
      <c r="AC122" s="91">
        <v>565101.89155561</v>
      </c>
      <c r="AD122" s="91">
        <v>586739.78527171002</v>
      </c>
      <c r="AE122" s="91">
        <v>652302.04196145001</v>
      </c>
      <c r="AF122" s="91">
        <v>608246.83013328002</v>
      </c>
      <c r="AG122" s="91">
        <v>630245.50065896998</v>
      </c>
      <c r="AH122" s="91">
        <v>644684.82172660995</v>
      </c>
      <c r="AI122" s="91">
        <v>643923.16583174001</v>
      </c>
      <c r="AJ122" s="91">
        <v>650910.82761233998</v>
      </c>
      <c r="AK122" s="16">
        <v>734927.41154475999</v>
      </c>
      <c r="AL122" s="16">
        <v>934291.85774566</v>
      </c>
      <c r="AM122" s="16">
        <v>983725.71309493005</v>
      </c>
      <c r="AN122" s="16">
        <v>917507.45390304003</v>
      </c>
      <c r="AO122" s="16">
        <v>896658.33468470047</v>
      </c>
      <c r="AP122" s="16">
        <v>878409.63674782997</v>
      </c>
      <c r="AQ122" s="16">
        <v>866910.57295677927</v>
      </c>
      <c r="AR122" s="16">
        <v>880791.08469458995</v>
      </c>
      <c r="AS122" s="16">
        <v>966947.78807364998</v>
      </c>
      <c r="AT122" s="16">
        <v>981786.48576247995</v>
      </c>
      <c r="AU122" s="16">
        <v>968023.50753271999</v>
      </c>
      <c r="AV122" s="16">
        <v>928205.63637282001</v>
      </c>
      <c r="AW122" s="98">
        <v>912290.54876385001</v>
      </c>
    </row>
    <row r="123" spans="1:49" s="9" customFormat="1" x14ac:dyDescent="0.2">
      <c r="A123" s="17" t="s">
        <v>32</v>
      </c>
      <c r="B123" s="45" t="s">
        <v>1</v>
      </c>
      <c r="C123" s="16">
        <v>522653.6705837</v>
      </c>
      <c r="D123" s="16">
        <v>569563.94178425998</v>
      </c>
      <c r="E123" s="16">
        <v>602955.0794501201</v>
      </c>
      <c r="F123" s="16">
        <v>541697.47146669007</v>
      </c>
      <c r="G123" s="16">
        <v>568397.56675431994</v>
      </c>
      <c r="H123" s="16">
        <v>499825.96974492999</v>
      </c>
      <c r="I123" s="16">
        <v>570874.71683467994</v>
      </c>
      <c r="J123" s="16">
        <v>881033.83749991574</v>
      </c>
      <c r="K123" s="16">
        <v>1033457.3791850127</v>
      </c>
      <c r="L123" s="61">
        <v>1077047.3037471655</v>
      </c>
      <c r="M123" s="61">
        <v>1088540.4832261014</v>
      </c>
      <c r="N123" s="61">
        <v>1260727.9417246026</v>
      </c>
      <c r="O123" s="16">
        <v>1387408.2130043528</v>
      </c>
      <c r="P123" s="16">
        <v>1489023.6286971502</v>
      </c>
      <c r="Q123" s="16">
        <v>1548923.0350827952</v>
      </c>
      <c r="R123" s="19" t="s">
        <v>114</v>
      </c>
      <c r="S123" s="16">
        <v>1412086.0974216163</v>
      </c>
      <c r="T123" s="16">
        <v>913374.0827196748</v>
      </c>
      <c r="U123" s="16">
        <v>1543493.5068207006</v>
      </c>
      <c r="V123" s="16">
        <v>1728590.2107984335</v>
      </c>
      <c r="W123" s="16">
        <v>1985439.1959884022</v>
      </c>
      <c r="X123" s="16">
        <v>2400792.6</v>
      </c>
      <c r="Y123" s="91">
        <v>2363027.2283824598</v>
      </c>
      <c r="Z123" s="91">
        <v>2421690.10262931</v>
      </c>
      <c r="AA123" s="91">
        <v>3639846.1235304801</v>
      </c>
      <c r="AB123" s="91">
        <v>3716944.8386473102</v>
      </c>
      <c r="AC123" s="91">
        <v>3698389.0904514198</v>
      </c>
      <c r="AD123" s="91">
        <v>3791638.1551331598</v>
      </c>
      <c r="AE123" s="91">
        <v>3831507.5951593402</v>
      </c>
      <c r="AF123" s="91">
        <v>4278563.9556036601</v>
      </c>
      <c r="AG123" s="91">
        <v>4359664.6424400499</v>
      </c>
      <c r="AH123" s="91">
        <v>4674465.9846014297</v>
      </c>
      <c r="AI123" s="91">
        <v>4583517.6093190499</v>
      </c>
      <c r="AJ123" s="91">
        <v>4756621.3575765602</v>
      </c>
      <c r="AK123" s="16">
        <v>4767433.1060917601</v>
      </c>
      <c r="AL123" s="16">
        <v>4846637.2049186695</v>
      </c>
      <c r="AM123" s="16">
        <v>5747456.5087329904</v>
      </c>
      <c r="AN123" s="16">
        <v>5843420.1779386196</v>
      </c>
      <c r="AO123" s="16">
        <v>6388945.1414222987</v>
      </c>
      <c r="AP123" s="16">
        <v>6061112.39970084</v>
      </c>
      <c r="AQ123" s="16">
        <v>5977814.5260095801</v>
      </c>
      <c r="AR123" s="16">
        <v>5479446.9554337198</v>
      </c>
      <c r="AS123" s="16">
        <v>5261638.9573922902</v>
      </c>
      <c r="AT123" s="16">
        <v>5222022.8602788998</v>
      </c>
      <c r="AU123" s="16">
        <v>5423006.5444800202</v>
      </c>
      <c r="AV123" s="16">
        <v>5295978.82234402</v>
      </c>
      <c r="AW123" s="98">
        <v>5382744.7960152496</v>
      </c>
    </row>
    <row r="124" spans="1:49" s="9" customFormat="1" x14ac:dyDescent="0.2">
      <c r="A124" s="15" t="s">
        <v>88</v>
      </c>
      <c r="B124" s="45" t="s">
        <v>1</v>
      </c>
      <c r="C124" s="16">
        <v>79490.824933839991</v>
      </c>
      <c r="D124" s="16">
        <v>90048.640178990012</v>
      </c>
      <c r="E124" s="16">
        <v>92764.407243759997</v>
      </c>
      <c r="F124" s="16">
        <v>94444.136771229983</v>
      </c>
      <c r="G124" s="16">
        <v>111382.44163859999</v>
      </c>
      <c r="H124" s="16">
        <v>219211.22894045999</v>
      </c>
      <c r="I124" s="16">
        <v>447217.48016296997</v>
      </c>
      <c r="J124" s="16">
        <v>155875.67598623998</v>
      </c>
      <c r="K124" s="16">
        <v>261550.16543978997</v>
      </c>
      <c r="L124" s="61">
        <v>356474.41989031999</v>
      </c>
      <c r="M124" s="61">
        <v>329946.87969626999</v>
      </c>
      <c r="N124" s="61">
        <v>491142.76402656996</v>
      </c>
      <c r="O124" s="16">
        <v>671776.10071340029</v>
      </c>
      <c r="P124" s="16">
        <v>978335.26990345982</v>
      </c>
      <c r="Q124" s="16">
        <v>861806.53538265976</v>
      </c>
      <c r="R124" s="19" t="s">
        <v>114</v>
      </c>
      <c r="S124" s="16">
        <v>977515.06360022025</v>
      </c>
      <c r="T124" s="16">
        <v>659812.47764086002</v>
      </c>
      <c r="U124" s="16">
        <v>608463.30988009996</v>
      </c>
      <c r="V124" s="16">
        <v>667264.5115111398</v>
      </c>
      <c r="W124" s="16">
        <v>732381.67406203982</v>
      </c>
      <c r="X124" s="16">
        <v>815276.7</v>
      </c>
      <c r="Y124" s="91">
        <v>814210.54441849003</v>
      </c>
      <c r="Z124" s="91">
        <v>834932.65998344996</v>
      </c>
      <c r="AA124" s="91">
        <v>851789.61111863004</v>
      </c>
      <c r="AB124" s="91">
        <v>852482.42293443996</v>
      </c>
      <c r="AC124" s="91">
        <v>893683.99470050004</v>
      </c>
      <c r="AD124" s="91">
        <v>906864.70087627997</v>
      </c>
      <c r="AE124" s="91">
        <v>995674.38573344005</v>
      </c>
      <c r="AF124" s="91">
        <v>1079263.24236591</v>
      </c>
      <c r="AG124" s="91">
        <v>1105649.66754057</v>
      </c>
      <c r="AH124" s="91">
        <v>1117108.4007782999</v>
      </c>
      <c r="AI124" s="91">
        <v>1072687.31062008</v>
      </c>
      <c r="AJ124" s="91">
        <v>1327754.1133935601</v>
      </c>
      <c r="AK124" s="16">
        <v>1331387.3569126499</v>
      </c>
      <c r="AL124" s="16">
        <v>1379372.6672097901</v>
      </c>
      <c r="AM124" s="16">
        <v>1491374.59018712</v>
      </c>
      <c r="AN124" s="16">
        <v>1449606.00835912</v>
      </c>
      <c r="AO124" s="16">
        <v>1591810.6357440501</v>
      </c>
      <c r="AP124" s="16">
        <v>1614685.4250221599</v>
      </c>
      <c r="AQ124" s="16">
        <v>1580223.4422390501</v>
      </c>
      <c r="AR124" s="16">
        <v>1711355.353416882</v>
      </c>
      <c r="AS124" s="16">
        <v>1837608.995358333</v>
      </c>
      <c r="AT124" s="16">
        <v>1704009.7370033681</v>
      </c>
      <c r="AU124" s="16">
        <v>1759817.535681946</v>
      </c>
      <c r="AV124" s="16">
        <v>1728546.1682370901</v>
      </c>
      <c r="AW124" s="98">
        <v>1730812.1364691269</v>
      </c>
    </row>
    <row r="125" spans="1:49" s="9" customFormat="1" x14ac:dyDescent="0.2">
      <c r="A125" s="15" t="s">
        <v>89</v>
      </c>
      <c r="B125" s="45" t="s">
        <v>1</v>
      </c>
      <c r="C125" s="16">
        <v>27714.026198920001</v>
      </c>
      <c r="D125" s="16">
        <v>26534.847272619994</v>
      </c>
      <c r="E125" s="16">
        <v>27466.105832460005</v>
      </c>
      <c r="F125" s="16">
        <v>39107.192894779997</v>
      </c>
      <c r="G125" s="16">
        <v>53289.186536790003</v>
      </c>
      <c r="H125" s="16">
        <v>59407.501870219996</v>
      </c>
      <c r="I125" s="16">
        <v>65170.747839290001</v>
      </c>
      <c r="J125" s="16">
        <v>71161.465303979989</v>
      </c>
      <c r="K125" s="16">
        <v>71426.643444999994</v>
      </c>
      <c r="L125" s="61">
        <v>70152.497950950012</v>
      </c>
      <c r="M125" s="61">
        <v>60930.363142349983</v>
      </c>
      <c r="N125" s="61">
        <v>65644.879751879998</v>
      </c>
      <c r="O125" s="16">
        <v>64945.161303229979</v>
      </c>
      <c r="P125" s="16">
        <v>76675.328203570025</v>
      </c>
      <c r="Q125" s="16">
        <v>123363.37103814998</v>
      </c>
      <c r="R125" s="19" t="s">
        <v>114</v>
      </c>
      <c r="S125" s="16">
        <v>120680.10357921998</v>
      </c>
      <c r="T125" s="16">
        <v>133318.00856043139</v>
      </c>
      <c r="U125" s="16">
        <v>204578.22982901253</v>
      </c>
      <c r="V125" s="16">
        <v>206351.85218738293</v>
      </c>
      <c r="W125" s="16">
        <v>224950.08328240318</v>
      </c>
      <c r="X125" s="16">
        <v>237421.5</v>
      </c>
      <c r="Y125" s="91">
        <v>247221.61246201221</v>
      </c>
      <c r="Z125" s="91">
        <v>261936.27911955479</v>
      </c>
      <c r="AA125" s="91">
        <v>271151.46562437352</v>
      </c>
      <c r="AB125" s="91">
        <v>276855.74696127808</v>
      </c>
      <c r="AC125" s="91">
        <v>291720.62870859279</v>
      </c>
      <c r="AD125" s="91">
        <v>303461.80703505798</v>
      </c>
      <c r="AE125" s="91">
        <v>316024.61644677288</v>
      </c>
      <c r="AF125" s="91">
        <v>338727.98581221292</v>
      </c>
      <c r="AG125" s="91">
        <v>447236.40637200268</v>
      </c>
      <c r="AH125" s="91">
        <v>456227.21430731181</v>
      </c>
      <c r="AI125" s="91">
        <v>456998.63595900883</v>
      </c>
      <c r="AJ125" s="91">
        <v>481999.27594281209</v>
      </c>
      <c r="AK125" s="16">
        <v>521845.73533236177</v>
      </c>
      <c r="AL125" s="16">
        <v>533013.54877312377</v>
      </c>
      <c r="AM125" s="16">
        <v>511820.73370392952</v>
      </c>
      <c r="AN125" s="16">
        <v>517618.79100417282</v>
      </c>
      <c r="AO125" s="16">
        <v>527882.90085396415</v>
      </c>
      <c r="AP125" s="16">
        <v>559935.54536502145</v>
      </c>
      <c r="AQ125" s="16">
        <v>432615.18015777832</v>
      </c>
      <c r="AR125" s="16">
        <v>606127.01686883834</v>
      </c>
      <c r="AS125" s="16">
        <v>644275.78414104145</v>
      </c>
      <c r="AT125" s="16">
        <v>690837.62570978305</v>
      </c>
      <c r="AU125" s="16">
        <v>691832.09492648393</v>
      </c>
      <c r="AV125" s="16">
        <v>725170.55269524769</v>
      </c>
      <c r="AW125" s="98">
        <v>742707.77897007565</v>
      </c>
    </row>
    <row r="126" spans="1:49" s="9" customFormat="1" x14ac:dyDescent="0.2">
      <c r="A126" s="15" t="s">
        <v>90</v>
      </c>
      <c r="B126" s="45" t="s">
        <v>1</v>
      </c>
      <c r="C126" s="16">
        <v>2630.3850046200005</v>
      </c>
      <c r="D126" s="16">
        <v>5114.6195929899995</v>
      </c>
      <c r="E126" s="16">
        <v>27363.736426299998</v>
      </c>
      <c r="F126" s="16">
        <v>85404.676633769996</v>
      </c>
      <c r="G126" s="16">
        <v>111862.66401187</v>
      </c>
      <c r="H126" s="16">
        <v>128653.18803546998</v>
      </c>
      <c r="I126" s="16">
        <v>135742.20408783999</v>
      </c>
      <c r="J126" s="16">
        <v>135489.43795505102</v>
      </c>
      <c r="K126" s="16">
        <v>133937.78206375</v>
      </c>
      <c r="L126" s="61">
        <v>164426.06852600997</v>
      </c>
      <c r="M126" s="61">
        <v>158115.34569463998</v>
      </c>
      <c r="N126" s="61">
        <v>159599.82788680005</v>
      </c>
      <c r="O126" s="16">
        <v>152501.15779899943</v>
      </c>
      <c r="P126" s="16">
        <v>158588.85302401229</v>
      </c>
      <c r="Q126" s="16">
        <v>137695.18680151465</v>
      </c>
      <c r="R126" s="19" t="s">
        <v>114</v>
      </c>
      <c r="S126" s="16">
        <v>135668.69617346997</v>
      </c>
      <c r="T126" s="16">
        <v>131930.25786175285</v>
      </c>
      <c r="U126" s="16">
        <v>136117.56204600411</v>
      </c>
      <c r="V126" s="16">
        <v>138545.28349324674</v>
      </c>
      <c r="W126" s="16">
        <v>154263.84898344651</v>
      </c>
      <c r="X126" s="16">
        <v>154481.9</v>
      </c>
      <c r="Y126" s="91">
        <v>149552.2013107058</v>
      </c>
      <c r="Z126" s="91">
        <v>156831.10447491799</v>
      </c>
      <c r="AA126" s="91">
        <v>159929.51323096879</v>
      </c>
      <c r="AB126" s="91">
        <v>164126.32140994939</v>
      </c>
      <c r="AC126" s="91">
        <v>164557.89116997109</v>
      </c>
      <c r="AD126" s="91">
        <v>163336.4340960019</v>
      </c>
      <c r="AE126" s="91">
        <v>157918.55232616651</v>
      </c>
      <c r="AF126" s="91">
        <v>157333.82909817281</v>
      </c>
      <c r="AG126" s="91">
        <v>165588.23046704839</v>
      </c>
      <c r="AH126" s="91">
        <v>170104.75530199989</v>
      </c>
      <c r="AI126" s="91">
        <v>172968.04181863769</v>
      </c>
      <c r="AJ126" s="91">
        <v>170803.23013951641</v>
      </c>
      <c r="AK126" s="16">
        <v>163950.2304317797</v>
      </c>
      <c r="AL126" s="16">
        <v>173693.35365747611</v>
      </c>
      <c r="AM126" s="16">
        <v>198027.34590229401</v>
      </c>
      <c r="AN126" s="16">
        <v>209220.99719693459</v>
      </c>
      <c r="AO126" s="16">
        <v>217770.05305940035</v>
      </c>
      <c r="AP126" s="16">
        <v>219240.31547501171</v>
      </c>
      <c r="AQ126" s="16">
        <v>229232.90575575721</v>
      </c>
      <c r="AR126" s="16">
        <v>233681.96703048109</v>
      </c>
      <c r="AS126" s="16">
        <v>250979.1660539376</v>
      </c>
      <c r="AT126" s="16">
        <v>260949.9708048327</v>
      </c>
      <c r="AU126" s="16">
        <v>289881.88343062118</v>
      </c>
      <c r="AV126" s="16">
        <v>298344.13313290029</v>
      </c>
      <c r="AW126" s="98">
        <v>307744.27709320001</v>
      </c>
    </row>
    <row r="127" spans="1:49" s="9" customFormat="1" x14ac:dyDescent="0.2">
      <c r="A127" s="15" t="s">
        <v>30</v>
      </c>
      <c r="B127" s="45" t="s">
        <v>1</v>
      </c>
      <c r="C127" s="16">
        <v>13.814333449999999</v>
      </c>
      <c r="D127" s="16">
        <v>17.384156480000001</v>
      </c>
      <c r="E127" s="16">
        <v>2090.31332939</v>
      </c>
      <c r="F127" s="16">
        <v>3743.4508779899998</v>
      </c>
      <c r="G127" s="16">
        <v>10197.291164169998</v>
      </c>
      <c r="H127" s="16">
        <v>19830.857537290001</v>
      </c>
      <c r="I127" s="16">
        <v>22493.356209019999</v>
      </c>
      <c r="J127" s="16">
        <v>22634.905456119999</v>
      </c>
      <c r="K127" s="16">
        <v>29281.4411693</v>
      </c>
      <c r="L127" s="61">
        <v>36890.091037300001</v>
      </c>
      <c r="M127" s="61">
        <v>58226.597566429999</v>
      </c>
      <c r="N127" s="61">
        <v>58419.15367811</v>
      </c>
      <c r="O127" s="16">
        <v>60153.093882560002</v>
      </c>
      <c r="P127" s="16">
        <v>57436.697826449999</v>
      </c>
      <c r="Q127" s="16">
        <v>50506.93782282</v>
      </c>
      <c r="R127" s="19" t="s">
        <v>114</v>
      </c>
      <c r="S127" s="16">
        <v>47660.561720220001</v>
      </c>
      <c r="T127" s="16">
        <v>44365.93095164001</v>
      </c>
      <c r="U127" s="16">
        <v>42533.153353520007</v>
      </c>
      <c r="V127" s="16">
        <v>44208.513002860011</v>
      </c>
      <c r="W127" s="16">
        <v>40202.839010249991</v>
      </c>
      <c r="X127" s="16">
        <v>35304.6</v>
      </c>
      <c r="Y127" s="91">
        <v>33879.792764930004</v>
      </c>
      <c r="Z127" s="91">
        <v>32578.506099800001</v>
      </c>
      <c r="AA127" s="91">
        <v>30240.24460477</v>
      </c>
      <c r="AB127" s="91">
        <v>30217.484070099999</v>
      </c>
      <c r="AC127" s="91">
        <v>28962.082911680001</v>
      </c>
      <c r="AD127" s="91">
        <v>28815.97261176</v>
      </c>
      <c r="AE127" s="91">
        <v>28263.56872553</v>
      </c>
      <c r="AF127" s="91">
        <v>26704.02759813</v>
      </c>
      <c r="AG127" s="91">
        <v>23991.783737770002</v>
      </c>
      <c r="AH127" s="91">
        <v>23657.33311539</v>
      </c>
      <c r="AI127" s="91">
        <v>21558.293912100002</v>
      </c>
      <c r="AJ127" s="91">
        <v>20587.400575669999</v>
      </c>
      <c r="AK127" s="16">
        <v>18633.195456419999</v>
      </c>
      <c r="AL127" s="16">
        <v>16736.147387720001</v>
      </c>
      <c r="AM127" s="16">
        <v>16874.94373386</v>
      </c>
      <c r="AN127" s="16">
        <v>16817.244707059999</v>
      </c>
      <c r="AO127" s="16">
        <v>15200.621342169999</v>
      </c>
      <c r="AP127" s="16">
        <v>14777.407443870001</v>
      </c>
      <c r="AQ127" s="16">
        <v>15033.46523025</v>
      </c>
      <c r="AR127" s="16">
        <v>15109.75470385</v>
      </c>
      <c r="AS127" s="16">
        <v>13711.610780540001</v>
      </c>
      <c r="AT127" s="16">
        <v>13279.55404823</v>
      </c>
      <c r="AU127" s="16">
        <v>12359.73622683</v>
      </c>
      <c r="AV127" s="16">
        <v>11504.025975869999</v>
      </c>
      <c r="AW127" s="98">
        <v>9754.4138243899997</v>
      </c>
    </row>
    <row r="128" spans="1:49" s="9" customFormat="1" x14ac:dyDescent="0.2">
      <c r="A128" s="15" t="s">
        <v>31</v>
      </c>
      <c r="B128" s="45" t="s">
        <v>1</v>
      </c>
      <c r="C128" s="16">
        <v>0</v>
      </c>
      <c r="D128" s="16">
        <v>0</v>
      </c>
      <c r="E128" s="16">
        <v>0</v>
      </c>
      <c r="F128" s="16">
        <v>0</v>
      </c>
      <c r="G128" s="16">
        <v>0</v>
      </c>
      <c r="H128" s="16">
        <v>0</v>
      </c>
      <c r="I128" s="16">
        <v>40.542930120000008</v>
      </c>
      <c r="J128" s="16">
        <v>39.647463760000001</v>
      </c>
      <c r="K128" s="16">
        <v>162.96295885000001</v>
      </c>
      <c r="L128" s="61">
        <v>161.10015385</v>
      </c>
      <c r="M128" s="61">
        <v>124.36513745000001</v>
      </c>
      <c r="N128" s="61">
        <v>76.349596250000005</v>
      </c>
      <c r="O128" s="16">
        <v>70.839927399999993</v>
      </c>
      <c r="P128" s="16">
        <v>70.727754050000001</v>
      </c>
      <c r="Q128" s="16">
        <v>34.981672420000002</v>
      </c>
      <c r="R128" s="19" t="s">
        <v>114</v>
      </c>
      <c r="S128" s="16">
        <v>28.388195329999999</v>
      </c>
      <c r="T128" s="16">
        <v>16.832184429999998</v>
      </c>
      <c r="U128" s="16">
        <v>17.17922145</v>
      </c>
      <c r="V128" s="16">
        <v>15.231033879999998</v>
      </c>
      <c r="W128" s="16">
        <v>2.37867468</v>
      </c>
      <c r="X128" s="16">
        <v>2.2999999999999998</v>
      </c>
      <c r="Y128" s="91">
        <v>0</v>
      </c>
      <c r="Z128" s="91">
        <v>0</v>
      </c>
      <c r="AA128" s="91">
        <v>0</v>
      </c>
      <c r="AB128" s="91">
        <v>0</v>
      </c>
      <c r="AC128" s="91">
        <v>0</v>
      </c>
      <c r="AD128" s="91">
        <v>0</v>
      </c>
      <c r="AE128" s="91">
        <v>0</v>
      </c>
      <c r="AF128" s="91">
        <v>0</v>
      </c>
      <c r="AG128" s="91">
        <v>0</v>
      </c>
      <c r="AH128" s="91">
        <v>0</v>
      </c>
      <c r="AI128" s="91">
        <v>0</v>
      </c>
      <c r="AJ128" s="91">
        <v>0</v>
      </c>
      <c r="AK128" s="16">
        <v>0</v>
      </c>
      <c r="AL128" s="16">
        <v>0</v>
      </c>
      <c r="AM128" s="16">
        <v>0</v>
      </c>
      <c r="AN128" s="16">
        <v>0</v>
      </c>
      <c r="AO128" s="16">
        <v>0</v>
      </c>
      <c r="AP128" s="16">
        <v>0</v>
      </c>
      <c r="AQ128" s="16">
        <v>1.53652531</v>
      </c>
      <c r="AR128" s="16">
        <v>0.64194638999999998</v>
      </c>
      <c r="AS128" s="16">
        <v>0.64933680999999999</v>
      </c>
      <c r="AT128" s="16">
        <v>0.67392797999999998</v>
      </c>
      <c r="AU128" s="16">
        <v>0.67136998999999997</v>
      </c>
      <c r="AV128" s="16">
        <v>0.6807801</v>
      </c>
      <c r="AW128" s="98">
        <v>0.69399330000000004</v>
      </c>
    </row>
    <row r="129" spans="1:49" s="9" customFormat="1" x14ac:dyDescent="0.2">
      <c r="A129" s="15" t="s">
        <v>115</v>
      </c>
      <c r="B129" s="45" t="s">
        <v>1</v>
      </c>
      <c r="C129" s="16">
        <v>30269.874869479998</v>
      </c>
      <c r="D129" s="16">
        <v>27615.993799489999</v>
      </c>
      <c r="E129" s="16">
        <v>29534.876604640001</v>
      </c>
      <c r="F129" s="16">
        <v>22298.498687110001</v>
      </c>
      <c r="G129" s="16">
        <v>23386.145454549995</v>
      </c>
      <c r="H129" s="16">
        <v>26103.722447499997</v>
      </c>
      <c r="I129" s="16">
        <v>52681.484318910007</v>
      </c>
      <c r="J129" s="16">
        <v>52570.90916617999</v>
      </c>
      <c r="K129" s="16">
        <v>96134.406094060003</v>
      </c>
      <c r="L129" s="61">
        <v>96584.904259410003</v>
      </c>
      <c r="M129" s="61">
        <v>99158.805333429991</v>
      </c>
      <c r="N129" s="61">
        <v>97997.344773300036</v>
      </c>
      <c r="O129" s="16">
        <v>80077.203620740009</v>
      </c>
      <c r="P129" s="16">
        <v>76211.236839739999</v>
      </c>
      <c r="Q129" s="16">
        <v>83307.25788194999</v>
      </c>
      <c r="R129" s="19" t="s">
        <v>114</v>
      </c>
      <c r="S129" s="16">
        <v>76737.714027199996</v>
      </c>
      <c r="T129" s="16">
        <v>79491.684344800015</v>
      </c>
      <c r="U129" s="16">
        <v>75319.488324999998</v>
      </c>
      <c r="V129" s="16">
        <v>76544.485497280009</v>
      </c>
      <c r="W129" s="16">
        <v>79487.310723989998</v>
      </c>
      <c r="X129" s="16">
        <v>80778.2</v>
      </c>
      <c r="Y129" s="91">
        <v>80123.466857029998</v>
      </c>
      <c r="Z129" s="91">
        <v>80615.18057687</v>
      </c>
      <c r="AA129" s="91">
        <v>83263.580277450004</v>
      </c>
      <c r="AB129" s="91">
        <v>80938.958285729997</v>
      </c>
      <c r="AC129" s="91">
        <v>81029.587081809994</v>
      </c>
      <c r="AD129" s="91">
        <v>81116.67881261</v>
      </c>
      <c r="AE129" s="91">
        <v>116461.12171076</v>
      </c>
      <c r="AF129" s="91">
        <v>114062.45157891</v>
      </c>
      <c r="AG129" s="91">
        <v>112893.347584</v>
      </c>
      <c r="AH129" s="91">
        <v>119601.4576146</v>
      </c>
      <c r="AI129" s="91">
        <v>111452.28319461001</v>
      </c>
      <c r="AJ129" s="91">
        <v>110558.06546627999</v>
      </c>
      <c r="AK129" s="16">
        <v>102795.88115333</v>
      </c>
      <c r="AL129" s="16">
        <v>103396.25185928</v>
      </c>
      <c r="AM129" s="16">
        <v>121505.48877909</v>
      </c>
      <c r="AN129" s="16">
        <v>121189.07303402</v>
      </c>
      <c r="AO129" s="16">
        <v>121884.10356838001</v>
      </c>
      <c r="AP129" s="16">
        <v>125883.00616777</v>
      </c>
      <c r="AQ129" s="16">
        <v>125091.64395317</v>
      </c>
      <c r="AR129" s="16">
        <v>142520.84967445</v>
      </c>
      <c r="AS129" s="16">
        <v>144347.37481623</v>
      </c>
      <c r="AT129" s="16">
        <v>144736.28213522999</v>
      </c>
      <c r="AU129" s="16">
        <v>146374.01695948001</v>
      </c>
      <c r="AV129" s="16">
        <v>147382.69843670001</v>
      </c>
      <c r="AW129" s="98">
        <v>145816.03890062001</v>
      </c>
    </row>
    <row r="130" spans="1:49" s="9" customFormat="1" x14ac:dyDescent="0.2">
      <c r="A130" s="15" t="s">
        <v>91</v>
      </c>
      <c r="B130" s="45" t="s">
        <v>1</v>
      </c>
      <c r="C130" s="16">
        <v>22762.840388160002</v>
      </c>
      <c r="D130" s="16">
        <v>28879.658795889998</v>
      </c>
      <c r="E130" s="16">
        <v>25293.46463889</v>
      </c>
      <c r="F130" s="16">
        <v>26079.310569280002</v>
      </c>
      <c r="G130" s="16">
        <v>33617.920346359999</v>
      </c>
      <c r="H130" s="16">
        <v>35250.320380860001</v>
      </c>
      <c r="I130" s="16">
        <v>29868.511590310009</v>
      </c>
      <c r="J130" s="16">
        <v>32326.709233274312</v>
      </c>
      <c r="K130" s="16">
        <v>65201.740024336577</v>
      </c>
      <c r="L130" s="61">
        <v>95562.633881931702</v>
      </c>
      <c r="M130" s="61">
        <v>96382.579070254156</v>
      </c>
      <c r="N130" s="61">
        <v>106875.62238874967</v>
      </c>
      <c r="O130" s="16">
        <v>118004.51209266864</v>
      </c>
      <c r="P130" s="16">
        <v>133671.8617977121</v>
      </c>
      <c r="Q130" s="16">
        <v>145959.93307270951</v>
      </c>
      <c r="R130" s="19" t="s">
        <v>114</v>
      </c>
      <c r="S130" s="16">
        <v>149567.17291319495</v>
      </c>
      <c r="T130" s="16">
        <v>143182.42662316328</v>
      </c>
      <c r="U130" s="16">
        <v>155592.97643050036</v>
      </c>
      <c r="V130" s="16">
        <v>148875.74768377226</v>
      </c>
      <c r="W130" s="16">
        <v>141363.6542762403</v>
      </c>
      <c r="X130" s="16">
        <v>108357.4</v>
      </c>
      <c r="Y130" s="91">
        <v>105201.9132573536</v>
      </c>
      <c r="Z130" s="91">
        <v>114435.1886136861</v>
      </c>
      <c r="AA130" s="91">
        <v>118591.19796539479</v>
      </c>
      <c r="AB130" s="91">
        <v>115782.36118360949</v>
      </c>
      <c r="AC130" s="91">
        <v>113861.1773974753</v>
      </c>
      <c r="AD130" s="91">
        <v>105877.3750045609</v>
      </c>
      <c r="AE130" s="91">
        <v>385946.25193733472</v>
      </c>
      <c r="AF130" s="91">
        <v>97120.78775284077</v>
      </c>
      <c r="AG130" s="91">
        <v>156632.49646156339</v>
      </c>
      <c r="AH130" s="91">
        <v>76244.482778559395</v>
      </c>
      <c r="AI130" s="91">
        <v>57866.835476304237</v>
      </c>
      <c r="AJ130" s="91">
        <v>52929.080034579449</v>
      </c>
      <c r="AK130" s="16">
        <v>54382.84590025428</v>
      </c>
      <c r="AL130" s="16">
        <v>57879.99654412004</v>
      </c>
      <c r="AM130" s="16">
        <v>69289.622663277944</v>
      </c>
      <c r="AN130" s="16">
        <v>70721.053870350661</v>
      </c>
      <c r="AO130" s="16">
        <v>69793.403644654754</v>
      </c>
      <c r="AP130" s="16">
        <v>67850.059499072566</v>
      </c>
      <c r="AQ130" s="16">
        <v>66566.664250625981</v>
      </c>
      <c r="AR130" s="16">
        <v>85493.992253183431</v>
      </c>
      <c r="AS130" s="16">
        <v>75472.125601302847</v>
      </c>
      <c r="AT130" s="16">
        <v>46584.530984179451</v>
      </c>
      <c r="AU130" s="16">
        <v>48577.793783829657</v>
      </c>
      <c r="AV130" s="16">
        <v>48962.617021585487</v>
      </c>
      <c r="AW130" s="98">
        <v>39291.588315674031</v>
      </c>
    </row>
    <row r="131" spans="1:49" s="9" customFormat="1" x14ac:dyDescent="0.2">
      <c r="A131" s="18" t="s">
        <v>92</v>
      </c>
      <c r="B131" s="45" t="s">
        <v>1</v>
      </c>
      <c r="C131" s="16">
        <v>4571.6302806599997</v>
      </c>
      <c r="D131" s="16">
        <v>4922.1687173700002</v>
      </c>
      <c r="E131" s="16">
        <v>4827.2015658100008</v>
      </c>
      <c r="F131" s="16">
        <v>4954.9557824699996</v>
      </c>
      <c r="G131" s="16">
        <v>12368.601644709999</v>
      </c>
      <c r="H131" s="16">
        <v>13741.460692659997</v>
      </c>
      <c r="I131" s="16">
        <v>5320.6425585500001</v>
      </c>
      <c r="J131" s="16">
        <v>2589.3667690000002</v>
      </c>
      <c r="K131" s="16">
        <v>3789.9754123641501</v>
      </c>
      <c r="L131" s="61">
        <v>9079.142443531493</v>
      </c>
      <c r="M131" s="61">
        <v>11034.055709551703</v>
      </c>
      <c r="N131" s="61">
        <v>12611.213924668755</v>
      </c>
      <c r="O131" s="16">
        <v>15070.764186469905</v>
      </c>
      <c r="P131" s="16">
        <v>17062.061990065882</v>
      </c>
      <c r="Q131" s="16">
        <v>17187.84940805244</v>
      </c>
      <c r="R131" s="19" t="s">
        <v>114</v>
      </c>
      <c r="S131" s="16">
        <v>17309.446261804358</v>
      </c>
      <c r="T131" s="16">
        <v>18748.295372165252</v>
      </c>
      <c r="U131" s="16">
        <v>19717.223959520881</v>
      </c>
      <c r="V131" s="16">
        <v>16963.78105464</v>
      </c>
      <c r="W131" s="16">
        <v>20645.607363849998</v>
      </c>
      <c r="X131" s="16">
        <v>24371.5</v>
      </c>
      <c r="Y131" s="91">
        <v>23243.219065460002</v>
      </c>
      <c r="Z131" s="91">
        <v>25028.329695079941</v>
      </c>
      <c r="AA131" s="91">
        <v>33450.082832427222</v>
      </c>
      <c r="AB131" s="91">
        <v>28024.044983602049</v>
      </c>
      <c r="AC131" s="91">
        <v>26767.768013347231</v>
      </c>
      <c r="AD131" s="91">
        <v>27915.61333068</v>
      </c>
      <c r="AE131" s="91">
        <v>305327.71657401882</v>
      </c>
      <c r="AF131" s="91">
        <v>18221.1432206584</v>
      </c>
      <c r="AG131" s="91">
        <v>89275.885338283158</v>
      </c>
      <c r="AH131" s="91">
        <v>9483.7469916897007</v>
      </c>
      <c r="AI131" s="91">
        <v>9648.7859658070993</v>
      </c>
      <c r="AJ131" s="91">
        <v>9642.4240866094278</v>
      </c>
      <c r="AK131" s="16">
        <v>13406.110116938709</v>
      </c>
      <c r="AL131" s="16">
        <v>14380.32062524404</v>
      </c>
      <c r="AM131" s="16">
        <v>31807.032570591</v>
      </c>
      <c r="AN131" s="16">
        <v>31712.809296173869</v>
      </c>
      <c r="AO131" s="16">
        <v>30984.106873185996</v>
      </c>
      <c r="AP131" s="16">
        <v>31089.79679025412</v>
      </c>
      <c r="AQ131" s="16">
        <v>31048.09167589643</v>
      </c>
      <c r="AR131" s="16">
        <v>51126.24714690385</v>
      </c>
      <c r="AS131" s="16">
        <v>42186.358630943498</v>
      </c>
      <c r="AT131" s="16">
        <v>13335.576870743669</v>
      </c>
      <c r="AU131" s="16">
        <v>14027.15744074129</v>
      </c>
      <c r="AV131" s="16">
        <v>15535.997717843269</v>
      </c>
      <c r="AW131" s="98">
        <v>15163.923008399661</v>
      </c>
    </row>
    <row r="132" spans="1:49" s="9" customFormat="1" x14ac:dyDescent="0.2">
      <c r="A132" s="18" t="s">
        <v>93</v>
      </c>
      <c r="B132" s="45" t="s">
        <v>1</v>
      </c>
      <c r="C132" s="16">
        <v>14835.172445030001</v>
      </c>
      <c r="D132" s="16">
        <v>19793.275257199999</v>
      </c>
      <c r="E132" s="16">
        <v>20232.743874520002</v>
      </c>
      <c r="F132" s="16">
        <v>20908.519656979999</v>
      </c>
      <c r="G132" s="16">
        <v>21001.779593039999</v>
      </c>
      <c r="H132" s="16">
        <v>21286.636909390003</v>
      </c>
      <c r="I132" s="16">
        <v>24363.832315170002</v>
      </c>
      <c r="J132" s="16">
        <v>29280.100720234306</v>
      </c>
      <c r="K132" s="16">
        <v>61040.374076752421</v>
      </c>
      <c r="L132" s="61">
        <v>76461.04398355422</v>
      </c>
      <c r="M132" s="61">
        <v>83403.533295384419</v>
      </c>
      <c r="N132" s="61">
        <v>91963.026948106257</v>
      </c>
      <c r="O132" s="16">
        <v>98073.670079344782</v>
      </c>
      <c r="P132" s="16">
        <v>110914.62858680506</v>
      </c>
      <c r="Q132" s="16">
        <v>118902.23165447199</v>
      </c>
      <c r="R132" s="19" t="s">
        <v>114</v>
      </c>
      <c r="S132" s="16">
        <v>123703.98264098036</v>
      </c>
      <c r="T132" s="16">
        <v>117453.02228101726</v>
      </c>
      <c r="U132" s="16">
        <v>120633.11374326306</v>
      </c>
      <c r="V132" s="16">
        <v>115053.92211462228</v>
      </c>
      <c r="W132" s="16">
        <v>109103.91102392034</v>
      </c>
      <c r="X132" s="16">
        <v>65877.2</v>
      </c>
      <c r="Y132" s="91">
        <v>61805.816070563582</v>
      </c>
      <c r="Z132" s="91">
        <v>67069.063697476202</v>
      </c>
      <c r="AA132" s="91">
        <v>49126.892431167587</v>
      </c>
      <c r="AB132" s="91">
        <v>49926.467970737431</v>
      </c>
      <c r="AC132" s="91">
        <v>49106.907489648111</v>
      </c>
      <c r="AD132" s="91">
        <v>45269.755027080922</v>
      </c>
      <c r="AE132" s="91">
        <v>44373.473750922007</v>
      </c>
      <c r="AF132" s="91">
        <v>37434.13778133435</v>
      </c>
      <c r="AG132" s="91">
        <v>28318.38861472371</v>
      </c>
      <c r="AH132" s="91">
        <v>24635.7424759815</v>
      </c>
      <c r="AI132" s="91">
        <v>22751.885861466351</v>
      </c>
      <c r="AJ132" s="91">
        <v>19879.972297787819</v>
      </c>
      <c r="AK132" s="16">
        <v>17722.899942269942</v>
      </c>
      <c r="AL132" s="16">
        <v>19622.496518240281</v>
      </c>
      <c r="AM132" s="16">
        <v>18165.235909940398</v>
      </c>
      <c r="AN132" s="16">
        <v>17641.640683019199</v>
      </c>
      <c r="AO132" s="16">
        <v>17130.444714692887</v>
      </c>
      <c r="AP132" s="16">
        <v>17057.41001114792</v>
      </c>
      <c r="AQ132" s="16">
        <v>17090.721156268351</v>
      </c>
      <c r="AR132" s="16">
        <v>16565.28889480808</v>
      </c>
      <c r="AS132" s="16">
        <v>14761.279078578589</v>
      </c>
      <c r="AT132" s="16">
        <v>15010.83925158413</v>
      </c>
      <c r="AU132" s="16">
        <v>15207.69924798827</v>
      </c>
      <c r="AV132" s="16">
        <v>14736.11899947516</v>
      </c>
      <c r="AW132" s="98">
        <v>12728.621750294151</v>
      </c>
    </row>
    <row r="133" spans="1:49" s="9" customFormat="1" x14ac:dyDescent="0.2">
      <c r="A133" s="18" t="s">
        <v>94</v>
      </c>
      <c r="B133" s="45" t="s">
        <v>1</v>
      </c>
      <c r="C133" s="69">
        <v>30.211497779999998</v>
      </c>
      <c r="D133" s="69">
        <v>33.463886459999998</v>
      </c>
      <c r="E133" s="69">
        <v>30.131067300000002</v>
      </c>
      <c r="F133" s="69">
        <v>21.806770219999997</v>
      </c>
      <c r="G133" s="69">
        <v>20.703476269999999</v>
      </c>
      <c r="H133" s="69">
        <v>19.292150120000002</v>
      </c>
      <c r="I133" s="69">
        <v>28.763682450000005</v>
      </c>
      <c r="J133" s="69">
        <v>179.19061198</v>
      </c>
      <c r="K133" s="69">
        <v>75.815292470000003</v>
      </c>
      <c r="L133" s="61">
        <v>78.834935729999998</v>
      </c>
      <c r="M133" s="61">
        <v>159.34760953</v>
      </c>
      <c r="N133" s="61">
        <v>30.989908379999999</v>
      </c>
      <c r="O133" s="16">
        <v>198.57769949000001</v>
      </c>
      <c r="P133" s="16">
        <v>749.70806012000003</v>
      </c>
      <c r="Q133" s="16">
        <v>4193.8417957199999</v>
      </c>
      <c r="R133" s="19" t="s">
        <v>114</v>
      </c>
      <c r="S133" s="16">
        <v>2993.1300916200003</v>
      </c>
      <c r="T133" s="16">
        <v>2858.5608268300002</v>
      </c>
      <c r="U133" s="16">
        <v>3053.4215497000005</v>
      </c>
      <c r="V133" s="16">
        <v>3224.3782510799997</v>
      </c>
      <c r="W133" s="16">
        <v>3766.8655975599995</v>
      </c>
      <c r="X133" s="16">
        <v>4221.5</v>
      </c>
      <c r="Y133" s="91">
        <v>4059.4387833199999</v>
      </c>
      <c r="Z133" s="91">
        <v>3801.6039327200001</v>
      </c>
      <c r="AA133" s="91">
        <v>3245.3446340800001</v>
      </c>
      <c r="AB133" s="91">
        <v>3098.8556978699999</v>
      </c>
      <c r="AC133" s="91">
        <v>3111.7647828999998</v>
      </c>
      <c r="AD133" s="91">
        <v>3253.2410939699998</v>
      </c>
      <c r="AE133" s="91">
        <v>3495.8836829738361</v>
      </c>
      <c r="AF133" s="91">
        <v>3390.387654518026</v>
      </c>
      <c r="AG133" s="91">
        <v>3159.71784490656</v>
      </c>
      <c r="AH133" s="91">
        <v>3245.4815604082</v>
      </c>
      <c r="AI133" s="91">
        <v>3929.270131550792</v>
      </c>
      <c r="AJ133" s="91">
        <v>4020.3539207822041</v>
      </c>
      <c r="AK133" s="16">
        <v>4184.5399870356296</v>
      </c>
      <c r="AL133" s="16">
        <v>4818.8364476657216</v>
      </c>
      <c r="AM133" s="16">
        <v>4390.1976714465509</v>
      </c>
      <c r="AN133" s="16">
        <v>4822.7291185676022</v>
      </c>
      <c r="AO133" s="16">
        <v>4324.368882075858</v>
      </c>
      <c r="AP133" s="16">
        <v>3954.1304975805228</v>
      </c>
      <c r="AQ133" s="16">
        <v>3878.1515435311999</v>
      </c>
      <c r="AR133" s="16">
        <v>3299.4338972515002</v>
      </c>
      <c r="AS133" s="16">
        <v>3291.5056939907499</v>
      </c>
      <c r="AT133" s="16">
        <v>3426.9586024516502</v>
      </c>
      <c r="AU133" s="16">
        <v>3331.4774226301001</v>
      </c>
      <c r="AV133" s="16">
        <v>3484.2802282970638</v>
      </c>
      <c r="AW133" s="98">
        <v>4281.3749430602184</v>
      </c>
    </row>
    <row r="134" spans="1:49" s="9" customFormat="1" x14ac:dyDescent="0.2">
      <c r="A134" s="18" t="s">
        <v>56</v>
      </c>
      <c r="B134" s="45" t="s">
        <v>1</v>
      </c>
      <c r="C134" s="69">
        <v>161.27616469</v>
      </c>
      <c r="D134" s="69">
        <v>838.97593486000005</v>
      </c>
      <c r="E134" s="69">
        <v>203.38813125999999</v>
      </c>
      <c r="F134" s="69">
        <v>194.02835961000002</v>
      </c>
      <c r="G134" s="69">
        <v>226.83563233999999</v>
      </c>
      <c r="H134" s="69">
        <v>202.93062868999999</v>
      </c>
      <c r="I134" s="69">
        <v>136.64691151</v>
      </c>
      <c r="J134" s="69">
        <v>262.59181473000001</v>
      </c>
      <c r="K134" s="69">
        <v>295.57524274999997</v>
      </c>
      <c r="L134" s="61">
        <v>1153.3125191159852</v>
      </c>
      <c r="M134" s="61">
        <v>1785.6424557880255</v>
      </c>
      <c r="N134" s="61">
        <v>2270.3916075946795</v>
      </c>
      <c r="O134" s="16">
        <v>2772.8943339139255</v>
      </c>
      <c r="P134" s="16">
        <v>2984.9632961411198</v>
      </c>
      <c r="Q134" s="16">
        <v>3848.0868457551123</v>
      </c>
      <c r="R134" s="19" t="s">
        <v>114</v>
      </c>
      <c r="S134" s="16">
        <v>3827.7742072102019</v>
      </c>
      <c r="T134" s="16">
        <v>2811.9998608307701</v>
      </c>
      <c r="U134" s="16">
        <v>10790.797871646395</v>
      </c>
      <c r="V134" s="16">
        <v>12276.67823206</v>
      </c>
      <c r="W134" s="16">
        <v>6490.359818169999</v>
      </c>
      <c r="X134" s="16">
        <v>12571.4</v>
      </c>
      <c r="Y134" s="91">
        <v>14834.738529890001</v>
      </c>
      <c r="Z134" s="91">
        <v>17173.81193806</v>
      </c>
      <c r="AA134" s="91">
        <v>31411.071616540001</v>
      </c>
      <c r="AB134" s="91">
        <v>33600.883220290001</v>
      </c>
      <c r="AC134" s="91">
        <v>34869.573054809996</v>
      </c>
      <c r="AD134" s="91">
        <v>29433.60149606</v>
      </c>
      <c r="AE134" s="91">
        <v>32744.013872650001</v>
      </c>
      <c r="AF134" s="91">
        <v>38075.119096330003</v>
      </c>
      <c r="AG134" s="91">
        <v>35878.504663649997</v>
      </c>
      <c r="AH134" s="91">
        <v>38879.51175048</v>
      </c>
      <c r="AI134" s="91">
        <v>21536.893517479999</v>
      </c>
      <c r="AJ134" s="91">
        <v>19386.3297294</v>
      </c>
      <c r="AK134" s="16">
        <v>19069.295854010001</v>
      </c>
      <c r="AL134" s="16">
        <v>19058.342952970001</v>
      </c>
      <c r="AM134" s="16">
        <v>14927.1565113</v>
      </c>
      <c r="AN134" s="16">
        <v>16543.874772589999</v>
      </c>
      <c r="AO134" s="16">
        <v>17354.483174700003</v>
      </c>
      <c r="AP134" s="16">
        <v>15748.72220009</v>
      </c>
      <c r="AQ134" s="16">
        <v>14549.69987493</v>
      </c>
      <c r="AR134" s="16">
        <v>14503.022314219999</v>
      </c>
      <c r="AS134" s="16">
        <v>15232.982197789999</v>
      </c>
      <c r="AT134" s="16">
        <v>14811.156259400001</v>
      </c>
      <c r="AU134" s="16">
        <v>16011.45967247</v>
      </c>
      <c r="AV134" s="16">
        <v>15206.220075970001</v>
      </c>
      <c r="AW134" s="98">
        <v>7117.6686139200001</v>
      </c>
    </row>
    <row r="135" spans="1:49" s="9" customFormat="1" x14ac:dyDescent="0.2">
      <c r="A135" s="18" t="s">
        <v>95</v>
      </c>
      <c r="B135" s="45" t="s">
        <v>1</v>
      </c>
      <c r="C135" s="69">
        <v>3164.55</v>
      </c>
      <c r="D135" s="69">
        <v>3291.7750000000001</v>
      </c>
      <c r="E135" s="69">
        <v>0</v>
      </c>
      <c r="F135" s="69">
        <v>0</v>
      </c>
      <c r="G135" s="69">
        <v>0</v>
      </c>
      <c r="H135" s="69">
        <v>0</v>
      </c>
      <c r="I135" s="69">
        <v>18.626122629999998</v>
      </c>
      <c r="J135" s="69">
        <v>15.459317329999999</v>
      </c>
      <c r="K135" s="69">
        <v>0</v>
      </c>
      <c r="L135" s="61">
        <v>8790.2999999999993</v>
      </c>
      <c r="M135" s="61">
        <v>0</v>
      </c>
      <c r="N135" s="61">
        <v>0</v>
      </c>
      <c r="O135" s="16">
        <v>1888.60579345</v>
      </c>
      <c r="P135" s="16">
        <v>1960.4998645799999</v>
      </c>
      <c r="Q135" s="16">
        <v>1827.92336871</v>
      </c>
      <c r="R135" s="19" t="s">
        <v>114</v>
      </c>
      <c r="S135" s="16">
        <v>1732.8397115799999</v>
      </c>
      <c r="T135" s="16">
        <v>1310.54828232</v>
      </c>
      <c r="U135" s="16">
        <v>1398.41930637</v>
      </c>
      <c r="V135" s="16">
        <v>1356.9880313699998</v>
      </c>
      <c r="W135" s="16">
        <v>1356.9104727399999</v>
      </c>
      <c r="X135" s="16">
        <v>1316</v>
      </c>
      <c r="Y135" s="91">
        <v>1258.7008081199999</v>
      </c>
      <c r="Z135" s="91">
        <v>1362.3793503500001</v>
      </c>
      <c r="AA135" s="91">
        <v>1357.8064511800001</v>
      </c>
      <c r="AB135" s="91">
        <v>1132.1093111099999</v>
      </c>
      <c r="AC135" s="91">
        <v>5.1640567700000002</v>
      </c>
      <c r="AD135" s="91">
        <v>5.1640567700000002</v>
      </c>
      <c r="AE135" s="91">
        <v>5.1640567700000002</v>
      </c>
      <c r="AF135" s="91">
        <v>0</v>
      </c>
      <c r="AG135" s="91">
        <v>0</v>
      </c>
      <c r="AH135" s="91">
        <v>0</v>
      </c>
      <c r="AI135" s="91">
        <v>0</v>
      </c>
      <c r="AJ135" s="91">
        <v>0</v>
      </c>
      <c r="AK135" s="16">
        <v>0</v>
      </c>
      <c r="AL135" s="16">
        <v>0</v>
      </c>
      <c r="AM135" s="16">
        <v>0</v>
      </c>
      <c r="AN135" s="16">
        <v>0</v>
      </c>
      <c r="AO135" s="16">
        <v>0</v>
      </c>
      <c r="AP135" s="16">
        <v>0</v>
      </c>
      <c r="AQ135" s="16">
        <v>0</v>
      </c>
      <c r="AR135" s="16">
        <v>0</v>
      </c>
      <c r="AS135" s="16">
        <v>0</v>
      </c>
      <c r="AT135" s="16">
        <v>0</v>
      </c>
      <c r="AU135" s="16">
        <v>0</v>
      </c>
      <c r="AV135" s="16">
        <v>0</v>
      </c>
      <c r="AW135" s="98">
        <v>0</v>
      </c>
    </row>
    <row r="136" spans="1:49" x14ac:dyDescent="0.2">
      <c r="A136" s="15" t="s">
        <v>113</v>
      </c>
      <c r="B136" s="45" t="s">
        <v>1</v>
      </c>
      <c r="C136" s="69" t="s">
        <v>114</v>
      </c>
      <c r="D136" s="69" t="s">
        <v>114</v>
      </c>
      <c r="E136" s="69" t="s">
        <v>114</v>
      </c>
      <c r="F136" s="69" t="s">
        <v>114</v>
      </c>
      <c r="G136" s="69" t="s">
        <v>114</v>
      </c>
      <c r="H136" s="69" t="s">
        <v>114</v>
      </c>
      <c r="I136" s="69" t="s">
        <v>114</v>
      </c>
      <c r="J136" s="69" t="s">
        <v>114</v>
      </c>
      <c r="K136" s="69" t="s">
        <v>114</v>
      </c>
      <c r="L136" s="61" t="s">
        <v>114</v>
      </c>
      <c r="M136" s="61" t="s">
        <v>114</v>
      </c>
      <c r="N136" s="61" t="s">
        <v>114</v>
      </c>
      <c r="O136" s="16" t="s">
        <v>114</v>
      </c>
      <c r="P136" s="16" t="s">
        <v>114</v>
      </c>
      <c r="Q136" s="16" t="s">
        <v>114</v>
      </c>
      <c r="R136" s="19" t="s">
        <v>114</v>
      </c>
      <c r="S136" s="16">
        <v>77.00025595999999</v>
      </c>
      <c r="T136" s="16">
        <v>0</v>
      </c>
      <c r="U136" s="16">
        <v>0</v>
      </c>
      <c r="V136" s="16">
        <v>0</v>
      </c>
      <c r="W136" s="16">
        <v>3712.7737741599999</v>
      </c>
      <c r="X136" s="16">
        <v>1075.5999999999999</v>
      </c>
      <c r="Y136" s="91">
        <v>1187.1677739899999</v>
      </c>
      <c r="Z136" s="91">
        <v>3370.6046985271801</v>
      </c>
      <c r="AA136" s="91">
        <v>3547.694499817067</v>
      </c>
      <c r="AB136" s="91">
        <v>2521.4291964559161</v>
      </c>
      <c r="AC136" s="91">
        <v>3482.7322001201278</v>
      </c>
      <c r="AD136" s="91">
        <v>3549.5429926100001</v>
      </c>
      <c r="AE136" s="91">
        <v>21352.540671589999</v>
      </c>
      <c r="AF136" s="91">
        <v>8431.8405393199992</v>
      </c>
      <c r="AG136" s="91">
        <v>20137.27932704</v>
      </c>
      <c r="AH136" s="91">
        <v>5080.6992100699999</v>
      </c>
      <c r="AI136" s="91">
        <v>16931.145272500002</v>
      </c>
      <c r="AJ136" s="91">
        <v>17933.385050730001</v>
      </c>
      <c r="AK136" s="16">
        <v>18874.779477029999</v>
      </c>
      <c r="AL136" s="16">
        <v>22486.1364765</v>
      </c>
      <c r="AM136" s="16">
        <v>8804.5837662699996</v>
      </c>
      <c r="AN136" s="16">
        <v>9120.1627784800003</v>
      </c>
      <c r="AO136" s="16">
        <v>9096.5386981300016</v>
      </c>
      <c r="AP136" s="16">
        <v>12856.65125205</v>
      </c>
      <c r="AQ136" s="16">
        <v>18023.550322880001</v>
      </c>
      <c r="AR136" s="16">
        <v>17408.879448610001</v>
      </c>
      <c r="AS136" s="16">
        <v>32983.24760137</v>
      </c>
      <c r="AT136" s="16">
        <v>17961.019375219999</v>
      </c>
      <c r="AU136" s="16">
        <v>17675.471575209998</v>
      </c>
      <c r="AV136" s="16">
        <v>26137.762372310001</v>
      </c>
      <c r="AW136" s="98">
        <v>39259.50554446</v>
      </c>
    </row>
    <row r="137" spans="1:49" s="9" customFormat="1" x14ac:dyDescent="0.2">
      <c r="A137" s="15" t="s">
        <v>7</v>
      </c>
      <c r="B137" s="45" t="s">
        <v>1</v>
      </c>
      <c r="C137" s="69">
        <v>605298.33828185999</v>
      </c>
      <c r="D137" s="69">
        <v>639777.36899260001</v>
      </c>
      <c r="E137" s="69">
        <v>675894.87995880004</v>
      </c>
      <c r="F137" s="69">
        <v>700668.74392903002</v>
      </c>
      <c r="G137" s="69">
        <v>690508.64551995997</v>
      </c>
      <c r="H137" s="69">
        <v>807779.92025700002</v>
      </c>
      <c r="I137" s="69">
        <v>840368.71074244007</v>
      </c>
      <c r="J137" s="69">
        <v>857181.72516540997</v>
      </c>
      <c r="K137" s="69">
        <v>757747.47857031994</v>
      </c>
      <c r="L137" s="61">
        <v>797574.32698455988</v>
      </c>
      <c r="M137" s="61">
        <v>869838.92228674993</v>
      </c>
      <c r="N137" s="61">
        <v>889590.87701659999</v>
      </c>
      <c r="O137" s="16">
        <v>963341.1285781801</v>
      </c>
      <c r="P137" s="16">
        <v>1009550.9357435972</v>
      </c>
      <c r="Q137" s="16">
        <v>1070850.7480510429</v>
      </c>
      <c r="R137" s="19" t="s">
        <v>114</v>
      </c>
      <c r="S137" s="16">
        <v>929351.90643381572</v>
      </c>
      <c r="T137" s="16">
        <v>915309.77763783443</v>
      </c>
      <c r="U137" s="16">
        <v>1154128.6201966261</v>
      </c>
      <c r="V137" s="16">
        <v>1208113.9463046265</v>
      </c>
      <c r="W137" s="16">
        <v>1372800.7411531438</v>
      </c>
      <c r="X137" s="16">
        <v>1479189.1</v>
      </c>
      <c r="Y137" s="91">
        <v>1527156.3839528339</v>
      </c>
      <c r="Z137" s="91">
        <v>1591730.911338602</v>
      </c>
      <c r="AA137" s="91">
        <v>2122288.923696083</v>
      </c>
      <c r="AB137" s="91">
        <v>2051110.2440015799</v>
      </c>
      <c r="AC137" s="91">
        <v>2084430.5245726469</v>
      </c>
      <c r="AD137" s="91">
        <v>2120801.172842396</v>
      </c>
      <c r="AE137" s="91">
        <v>2192530.5974965859</v>
      </c>
      <c r="AF137" s="91">
        <v>2322343.7941014408</v>
      </c>
      <c r="AG137" s="91">
        <v>2469632.8779576202</v>
      </c>
      <c r="AH137" s="91">
        <v>2510143.9797456111</v>
      </c>
      <c r="AI137" s="91">
        <v>2673032.4868232599</v>
      </c>
      <c r="AJ137" s="91">
        <v>2910567.2551398962</v>
      </c>
      <c r="AK137" s="16">
        <v>3038188.2200671979</v>
      </c>
      <c r="AL137" s="16">
        <v>3143335.8093907731</v>
      </c>
      <c r="AM137" s="16">
        <v>3519478.8704700009</v>
      </c>
      <c r="AN137" s="16">
        <v>3558155.0069478708</v>
      </c>
      <c r="AO137" s="16">
        <v>3577072.8388225473</v>
      </c>
      <c r="AP137" s="16">
        <v>3651985.7449989631</v>
      </c>
      <c r="AQ137" s="16">
        <v>3703086.8158783088</v>
      </c>
      <c r="AR137" s="16">
        <v>3875045.148519468</v>
      </c>
      <c r="AS137" s="16">
        <v>3991284.3877447601</v>
      </c>
      <c r="AT137" s="16">
        <v>4057286.5032844138</v>
      </c>
      <c r="AU137" s="16">
        <v>4231582.7298119562</v>
      </c>
      <c r="AV137" s="16">
        <v>4118870.816732523</v>
      </c>
      <c r="AW137" s="98">
        <v>4116339.6904328829</v>
      </c>
    </row>
    <row r="138" spans="1:49" s="9" customFormat="1" x14ac:dyDescent="0.2">
      <c r="A138" s="15" t="s">
        <v>96</v>
      </c>
      <c r="B138" s="45" t="s">
        <v>1</v>
      </c>
      <c r="C138" s="69">
        <v>631138.08221888042</v>
      </c>
      <c r="D138" s="69">
        <v>596489.59170042013</v>
      </c>
      <c r="E138" s="69">
        <v>609446.52846201998</v>
      </c>
      <c r="F138" s="69">
        <v>628804.49972466007</v>
      </c>
      <c r="G138" s="69">
        <v>676423.39622976002</v>
      </c>
      <c r="H138" s="69">
        <v>686610.44624020997</v>
      </c>
      <c r="I138" s="69">
        <v>671944.04260458995</v>
      </c>
      <c r="J138" s="69">
        <v>679843.46599308006</v>
      </c>
      <c r="K138" s="69">
        <v>677962.78200594999</v>
      </c>
      <c r="L138" s="61">
        <v>681222.61967112985</v>
      </c>
      <c r="M138" s="61">
        <v>706506.85731414007</v>
      </c>
      <c r="N138" s="61">
        <v>702734.68811128987</v>
      </c>
      <c r="O138" s="16">
        <v>741866.97917488986</v>
      </c>
      <c r="P138" s="16">
        <v>810734.75466594019</v>
      </c>
      <c r="Q138" s="16">
        <v>870577.75184138026</v>
      </c>
      <c r="R138" s="19" t="s">
        <v>114</v>
      </c>
      <c r="S138" s="16">
        <v>1002342.35792774</v>
      </c>
      <c r="T138" s="16">
        <v>1040783.1944742602</v>
      </c>
      <c r="U138" s="16">
        <v>1192676.3321251001</v>
      </c>
      <c r="V138" s="16">
        <v>1220069.1611756398</v>
      </c>
      <c r="W138" s="16">
        <v>1250823.1434140902</v>
      </c>
      <c r="X138" s="16">
        <v>1325529.6000000001</v>
      </c>
      <c r="Y138" s="91">
        <v>1373913.41722045</v>
      </c>
      <c r="Z138" s="91">
        <v>1415688.9551099399</v>
      </c>
      <c r="AA138" s="91">
        <v>1480625.41411201</v>
      </c>
      <c r="AB138" s="91">
        <v>1485830.03982672</v>
      </c>
      <c r="AC138" s="91">
        <v>1529440.99141257</v>
      </c>
      <c r="AD138" s="91">
        <v>1567761.5125905101</v>
      </c>
      <c r="AE138" s="91">
        <v>1557225.4999553701</v>
      </c>
      <c r="AF138" s="91">
        <v>1564348.42468843</v>
      </c>
      <c r="AG138" s="91">
        <v>1587739.1963324801</v>
      </c>
      <c r="AH138" s="91">
        <v>1624660.5812035699</v>
      </c>
      <c r="AI138" s="91">
        <v>1631213.4473940104</v>
      </c>
      <c r="AJ138" s="91">
        <v>1833475.2695185787</v>
      </c>
      <c r="AK138" s="16">
        <v>1737970.0385042187</v>
      </c>
      <c r="AL138" s="16">
        <v>1779290.7670987104</v>
      </c>
      <c r="AM138" s="16">
        <v>1827423.6698374604</v>
      </c>
      <c r="AN138" s="16">
        <v>1866286.6293742105</v>
      </c>
      <c r="AO138" s="16">
        <v>1875353.9038441996</v>
      </c>
      <c r="AP138" s="16">
        <v>1904499.4195473699</v>
      </c>
      <c r="AQ138" s="16">
        <v>1919960.5820053699</v>
      </c>
      <c r="AR138" s="16">
        <v>1962295.9856447401</v>
      </c>
      <c r="AS138" s="16">
        <v>1962256.8394887</v>
      </c>
      <c r="AT138" s="16">
        <v>2017883.43706806</v>
      </c>
      <c r="AU138" s="16">
        <v>2055760.64348467</v>
      </c>
      <c r="AV138" s="16">
        <v>2168342.2948527299</v>
      </c>
      <c r="AW138" s="98">
        <v>2189209.95390969</v>
      </c>
    </row>
    <row r="139" spans="1:49" s="9" customFormat="1" x14ac:dyDescent="0.2">
      <c r="A139" s="18" t="s">
        <v>97</v>
      </c>
      <c r="B139" s="45" t="s">
        <v>1</v>
      </c>
      <c r="C139" s="69">
        <v>485525.1466443204</v>
      </c>
      <c r="D139" s="69">
        <v>454455.90710201999</v>
      </c>
      <c r="E139" s="69">
        <v>464898.17826804006</v>
      </c>
      <c r="F139" s="69">
        <v>474933.20840065007</v>
      </c>
      <c r="G139" s="69">
        <v>489892.92280743009</v>
      </c>
      <c r="H139" s="69">
        <v>504470.2458656599</v>
      </c>
      <c r="I139" s="69">
        <v>502709.95306118997</v>
      </c>
      <c r="J139" s="69">
        <v>513314.36807365017</v>
      </c>
      <c r="K139" s="69">
        <v>506114.88688010996</v>
      </c>
      <c r="L139" s="61">
        <v>529585.86247191986</v>
      </c>
      <c r="M139" s="61">
        <v>548483.85431504995</v>
      </c>
      <c r="N139" s="61">
        <v>547540.92115657986</v>
      </c>
      <c r="O139" s="16">
        <v>566801.50980086997</v>
      </c>
      <c r="P139" s="16">
        <v>622555.48221837007</v>
      </c>
      <c r="Q139" s="16">
        <v>689814.4827685901</v>
      </c>
      <c r="R139" s="19" t="s">
        <v>114</v>
      </c>
      <c r="S139" s="16">
        <v>800660.29992901022</v>
      </c>
      <c r="T139" s="16">
        <v>838422.18116508005</v>
      </c>
      <c r="U139" s="16">
        <v>955525.51209521969</v>
      </c>
      <c r="V139" s="16">
        <v>999090.63590700005</v>
      </c>
      <c r="W139" s="16">
        <v>1021242.4429362802</v>
      </c>
      <c r="X139" s="16">
        <v>1070196.7</v>
      </c>
      <c r="Y139" s="91">
        <v>1094629.7102166701</v>
      </c>
      <c r="Z139" s="91">
        <v>1126418.51561861</v>
      </c>
      <c r="AA139" s="91">
        <v>1199735.0849512599</v>
      </c>
      <c r="AB139" s="91">
        <v>1198276.0525156099</v>
      </c>
      <c r="AC139" s="91">
        <v>1214304.59989442</v>
      </c>
      <c r="AD139" s="91">
        <v>1260860.4950275801</v>
      </c>
      <c r="AE139" s="91">
        <v>1236036.3414042499</v>
      </c>
      <c r="AF139" s="91">
        <v>1248689.9297187601</v>
      </c>
      <c r="AG139" s="91">
        <v>1252418.8569614801</v>
      </c>
      <c r="AH139" s="91">
        <v>1264335.2165844</v>
      </c>
      <c r="AI139" s="91">
        <v>1277019.0401777199</v>
      </c>
      <c r="AJ139" s="91">
        <v>1450940.7415184099</v>
      </c>
      <c r="AK139" s="16">
        <v>1332919.7743420999</v>
      </c>
      <c r="AL139" s="16">
        <v>1371527.08901237</v>
      </c>
      <c r="AM139" s="16">
        <v>1433231.92724211</v>
      </c>
      <c r="AN139" s="16">
        <v>1465507.55714364</v>
      </c>
      <c r="AO139" s="16">
        <v>1473341.5019081295</v>
      </c>
      <c r="AP139" s="16">
        <v>1492323.0623671799</v>
      </c>
      <c r="AQ139" s="16">
        <v>1510554.7931843102</v>
      </c>
      <c r="AR139" s="16">
        <v>1543376.9740713399</v>
      </c>
      <c r="AS139" s="16">
        <v>1544034.0068904101</v>
      </c>
      <c r="AT139" s="16">
        <v>1593277.5888814901</v>
      </c>
      <c r="AU139" s="16">
        <v>1633616.03374488</v>
      </c>
      <c r="AV139" s="16">
        <v>1744595.50632165</v>
      </c>
      <c r="AW139" s="98">
        <v>1758064.6068259799</v>
      </c>
    </row>
    <row r="140" spans="1:49" s="9" customFormat="1" ht="13.5" customHeight="1" x14ac:dyDescent="0.2">
      <c r="A140" s="18" t="s">
        <v>100</v>
      </c>
      <c r="B140" s="45" t="s">
        <v>1</v>
      </c>
      <c r="C140" s="69">
        <v>145612.93557455999</v>
      </c>
      <c r="D140" s="69">
        <v>142033.68459840002</v>
      </c>
      <c r="E140" s="69">
        <v>144548.35019397998</v>
      </c>
      <c r="F140" s="69">
        <v>153871.29132401</v>
      </c>
      <c r="G140" s="69">
        <v>186530.47342232999</v>
      </c>
      <c r="H140" s="69">
        <v>182140.20037454995</v>
      </c>
      <c r="I140" s="69">
        <v>169234.08954339998</v>
      </c>
      <c r="J140" s="69">
        <v>166529.09791943003</v>
      </c>
      <c r="K140" s="69">
        <v>171847.89512584003</v>
      </c>
      <c r="L140" s="61">
        <v>151636.75719921003</v>
      </c>
      <c r="M140" s="61">
        <v>158023.00299909001</v>
      </c>
      <c r="N140" s="61">
        <v>155193.76695470998</v>
      </c>
      <c r="O140" s="16">
        <v>175065.46937402003</v>
      </c>
      <c r="P140" s="16">
        <v>188179.27244756999</v>
      </c>
      <c r="Q140" s="16">
        <v>180763.26907278996</v>
      </c>
      <c r="R140" s="19" t="s">
        <v>114</v>
      </c>
      <c r="S140" s="16">
        <v>172845.36397823002</v>
      </c>
      <c r="T140" s="16">
        <v>202361.01330917998</v>
      </c>
      <c r="U140" s="16">
        <v>237150.82002988004</v>
      </c>
      <c r="V140" s="16">
        <v>220978.52526864008</v>
      </c>
      <c r="W140" s="16">
        <v>229580.70047780999</v>
      </c>
      <c r="X140" s="16">
        <v>255332.9</v>
      </c>
      <c r="Y140" s="91">
        <v>279283.70700378</v>
      </c>
      <c r="Z140" s="91">
        <v>289270.43949133001</v>
      </c>
      <c r="AA140" s="91">
        <v>280890.32916075003</v>
      </c>
      <c r="AB140" s="91">
        <v>287553.98731111002</v>
      </c>
      <c r="AC140" s="91">
        <v>315136.39151814999</v>
      </c>
      <c r="AD140" s="91">
        <v>306901.01756293001</v>
      </c>
      <c r="AE140" s="91">
        <v>321189.15855112002</v>
      </c>
      <c r="AF140" s="91">
        <v>315658.49496967002</v>
      </c>
      <c r="AG140" s="91">
        <v>335320.33937100001</v>
      </c>
      <c r="AH140" s="91">
        <v>360325.36461917002</v>
      </c>
      <c r="AI140" s="91">
        <v>354194.40721629042</v>
      </c>
      <c r="AJ140" s="91">
        <v>382534.52800016862</v>
      </c>
      <c r="AK140" s="16">
        <v>405050.2641621186</v>
      </c>
      <c r="AL140" s="16">
        <v>407763.67808634043</v>
      </c>
      <c r="AM140" s="16">
        <v>394191.74259535043</v>
      </c>
      <c r="AN140" s="16">
        <v>400779.07223057043</v>
      </c>
      <c r="AO140" s="16">
        <v>402012.40193607006</v>
      </c>
      <c r="AP140" s="16">
        <v>412176.35718018998</v>
      </c>
      <c r="AQ140" s="16">
        <v>409405.78882105998</v>
      </c>
      <c r="AR140" s="16">
        <v>418919.0115734</v>
      </c>
      <c r="AS140" s="16">
        <v>418222.83259829</v>
      </c>
      <c r="AT140" s="16">
        <v>424605.84818656999</v>
      </c>
      <c r="AU140" s="16">
        <v>422144.60973978997</v>
      </c>
      <c r="AV140" s="16">
        <v>423746.78853108</v>
      </c>
      <c r="AW140" s="98">
        <v>431145.34708371002</v>
      </c>
    </row>
    <row r="141" spans="1:49" s="9" customFormat="1" ht="13.5" customHeight="1" x14ac:dyDescent="0.2">
      <c r="A141" s="15" t="s">
        <v>98</v>
      </c>
      <c r="B141" s="45" t="s">
        <v>1</v>
      </c>
      <c r="C141" s="69">
        <v>30</v>
      </c>
      <c r="D141" s="69">
        <v>0</v>
      </c>
      <c r="E141" s="69">
        <v>10.34</v>
      </c>
      <c r="F141" s="69">
        <v>3.4256338900000003</v>
      </c>
      <c r="G141" s="69">
        <v>1730.6439458</v>
      </c>
      <c r="H141" s="69">
        <v>1383.2019685299999</v>
      </c>
      <c r="I141" s="69">
        <v>1282.10764552</v>
      </c>
      <c r="J141" s="69">
        <v>1135.4501831</v>
      </c>
      <c r="K141" s="69">
        <v>994.96703175999994</v>
      </c>
      <c r="L141" s="61">
        <v>877.64493799000002</v>
      </c>
      <c r="M141" s="61">
        <v>0</v>
      </c>
      <c r="N141" s="61">
        <v>0</v>
      </c>
      <c r="O141" s="16">
        <v>0</v>
      </c>
      <c r="P141" s="16">
        <v>0</v>
      </c>
      <c r="Q141" s="16">
        <v>0</v>
      </c>
      <c r="R141" s="19" t="s">
        <v>114</v>
      </c>
      <c r="S141" s="16">
        <v>12.940782789999998</v>
      </c>
      <c r="T141" s="16">
        <v>12.37210488</v>
      </c>
      <c r="U141" s="16">
        <v>11.13395834</v>
      </c>
      <c r="V141" s="16">
        <v>10.011025</v>
      </c>
      <c r="W141" s="16">
        <v>8.5989543299999998</v>
      </c>
      <c r="X141" s="16">
        <v>7.1</v>
      </c>
      <c r="Y141" s="91">
        <v>5.88629376</v>
      </c>
      <c r="Z141" s="91">
        <v>5.8695138199999999</v>
      </c>
      <c r="AA141" s="91">
        <v>5.7083957099999996</v>
      </c>
      <c r="AB141" s="91">
        <v>4.7772859299999997</v>
      </c>
      <c r="AC141" s="91">
        <v>4.9207107199999998</v>
      </c>
      <c r="AD141" s="91">
        <v>4.9020914700000002</v>
      </c>
      <c r="AE141" s="91">
        <v>4.9261908999999999</v>
      </c>
      <c r="AF141" s="91">
        <v>4.1464400100000001</v>
      </c>
      <c r="AG141" s="91">
        <v>4.2283609799999997</v>
      </c>
      <c r="AH141" s="91">
        <v>3.56665505</v>
      </c>
      <c r="AI141" s="91">
        <v>3.57201228</v>
      </c>
      <c r="AJ141" s="91">
        <v>3.5432004699999999</v>
      </c>
      <c r="AK141" s="16">
        <v>3.1497665399999999</v>
      </c>
      <c r="AL141" s="16">
        <v>3.1227560900000002</v>
      </c>
      <c r="AM141" s="16">
        <v>3.2001414499999998</v>
      </c>
      <c r="AN141" s="16">
        <v>2.73680828</v>
      </c>
      <c r="AO141" s="16">
        <v>2.74538277</v>
      </c>
      <c r="AP141" s="16">
        <v>2.77555767</v>
      </c>
      <c r="AQ141" s="16">
        <v>2.2782134799999998</v>
      </c>
      <c r="AR141" s="16">
        <v>2.31978924</v>
      </c>
      <c r="AS141" s="16">
        <v>2.3874023900000001</v>
      </c>
      <c r="AT141" s="16">
        <v>2.0345909899999999</v>
      </c>
      <c r="AU141" s="16">
        <v>2.0627329900000002</v>
      </c>
      <c r="AV141" s="16">
        <v>2.0768585900000001</v>
      </c>
      <c r="AW141" s="98">
        <v>1.46315054</v>
      </c>
    </row>
    <row r="142" spans="1:49" s="9" customFormat="1" x14ac:dyDescent="0.2">
      <c r="A142" s="15" t="s">
        <v>99</v>
      </c>
      <c r="B142" s="45" t="s">
        <v>1</v>
      </c>
      <c r="C142" s="69">
        <v>443295.80559640011</v>
      </c>
      <c r="D142" s="69">
        <v>472669.89952059009</v>
      </c>
      <c r="E142" s="69">
        <v>495739.31377926026</v>
      </c>
      <c r="F142" s="69">
        <v>526599.73206981004</v>
      </c>
      <c r="G142" s="69">
        <v>553945.74052786012</v>
      </c>
      <c r="H142" s="69">
        <v>834889.46697853005</v>
      </c>
      <c r="I142" s="69">
        <v>1019256.5059367688</v>
      </c>
      <c r="J142" s="69">
        <v>628201.46238926973</v>
      </c>
      <c r="K142" s="69">
        <v>647471.18296921777</v>
      </c>
      <c r="L142" s="61">
        <v>683073.96908922261</v>
      </c>
      <c r="M142" s="61">
        <v>769518.45635735698</v>
      </c>
      <c r="N142" s="61">
        <v>783514.25382294017</v>
      </c>
      <c r="O142" s="16">
        <v>830366.80809337529</v>
      </c>
      <c r="P142" s="16">
        <v>924438.4555788259</v>
      </c>
      <c r="Q142" s="16">
        <v>988859.45768766967</v>
      </c>
      <c r="R142" s="80" t="s">
        <v>114</v>
      </c>
      <c r="S142" s="16">
        <v>1265928.0144690147</v>
      </c>
      <c r="T142" s="16">
        <v>1413150.6599121138</v>
      </c>
      <c r="U142" s="16">
        <v>1538599.64040144</v>
      </c>
      <c r="V142" s="16">
        <v>1566669.5347823277</v>
      </c>
      <c r="W142" s="16">
        <v>1795071.6526096221</v>
      </c>
      <c r="X142" s="16">
        <v>2132221.7999999998</v>
      </c>
      <c r="Y142" s="91">
        <v>2285224.6724995328</v>
      </c>
      <c r="Z142" s="91">
        <v>2307722.674487927</v>
      </c>
      <c r="AA142" s="91">
        <v>2317363.0626352131</v>
      </c>
      <c r="AB142" s="91">
        <v>2347494.3232388599</v>
      </c>
      <c r="AC142" s="91">
        <v>2472777.7073539831</v>
      </c>
      <c r="AD142" s="91">
        <v>2612608.6525325328</v>
      </c>
      <c r="AE142" s="91">
        <v>2676742.2852184288</v>
      </c>
      <c r="AF142" s="91">
        <v>2976096.3650377891</v>
      </c>
      <c r="AG142" s="91">
        <v>2948780.5942689548</v>
      </c>
      <c r="AH142" s="91">
        <v>3198537.5223862622</v>
      </c>
      <c r="AI142" s="91">
        <v>3157084.8179125669</v>
      </c>
      <c r="AJ142" s="91">
        <v>3356153.580756648</v>
      </c>
      <c r="AK142" s="16">
        <v>3349748.8385468172</v>
      </c>
      <c r="AL142" s="16">
        <v>3319715.270806808</v>
      </c>
      <c r="AM142" s="16">
        <v>3395920.7591203949</v>
      </c>
      <c r="AN142" s="16">
        <v>3453956.984219356</v>
      </c>
      <c r="AO142" s="16">
        <v>3516162.3360034879</v>
      </c>
      <c r="AP142" s="16">
        <v>3654430.8887684769</v>
      </c>
      <c r="AQ142" s="16">
        <v>3822419.1598382369</v>
      </c>
      <c r="AR142" s="16">
        <v>3890386.5647556651</v>
      </c>
      <c r="AS142" s="16">
        <v>3932631.8833586639</v>
      </c>
      <c r="AT142" s="16">
        <v>3952147.0229864442</v>
      </c>
      <c r="AU142" s="16">
        <v>4028112.959205667</v>
      </c>
      <c r="AV142" s="16">
        <v>4124574.1404264388</v>
      </c>
      <c r="AW142" s="98">
        <v>4130526.6795122689</v>
      </c>
    </row>
    <row r="143" spans="1:49" s="9" customFormat="1" x14ac:dyDescent="0.2">
      <c r="A143" s="28" t="s">
        <v>37</v>
      </c>
      <c r="B143" s="43" t="s">
        <v>1</v>
      </c>
      <c r="C143" s="68">
        <v>314889.50115521025</v>
      </c>
      <c r="D143" s="68">
        <v>341579.08808208024</v>
      </c>
      <c r="E143" s="68">
        <v>299909.64773743006</v>
      </c>
      <c r="F143" s="68">
        <v>238407.37463472009</v>
      </c>
      <c r="G143" s="68">
        <v>295747.65637062042</v>
      </c>
      <c r="H143" s="68">
        <v>503771.45499502012</v>
      </c>
      <c r="I143" s="68">
        <v>645537.18394201493</v>
      </c>
      <c r="J143" s="68">
        <v>662797.84697851096</v>
      </c>
      <c r="K143" s="68">
        <v>682519.87446924963</v>
      </c>
      <c r="L143" s="60">
        <v>704487.06420855725</v>
      </c>
      <c r="M143" s="60">
        <v>730182.8862356348</v>
      </c>
      <c r="N143" s="60">
        <v>714569.5988940926</v>
      </c>
      <c r="O143" s="29">
        <v>708091.03356628295</v>
      </c>
      <c r="P143" s="29">
        <v>696005.29358914855</v>
      </c>
      <c r="Q143" s="29">
        <v>787739.08338053757</v>
      </c>
      <c r="R143" s="79" t="s">
        <v>114</v>
      </c>
      <c r="S143" s="29">
        <v>869566.15004209953</v>
      </c>
      <c r="T143" s="29">
        <v>748533.59254776675</v>
      </c>
      <c r="U143" s="29">
        <v>947680.48298493493</v>
      </c>
      <c r="V143" s="29">
        <v>875355.71150798653</v>
      </c>
      <c r="W143" s="29">
        <v>1053621.6601544498</v>
      </c>
      <c r="X143" s="29">
        <v>1134725.3999999999</v>
      </c>
      <c r="Y143" s="29">
        <v>1157530.926112595</v>
      </c>
      <c r="Z143" s="29">
        <v>1211581.3947784591</v>
      </c>
      <c r="AA143" s="29">
        <v>1534713.109570046</v>
      </c>
      <c r="AB143" s="29">
        <v>1481776.097848638</v>
      </c>
      <c r="AC143" s="29">
        <v>1464533.1519925511</v>
      </c>
      <c r="AD143" s="29">
        <v>1520938.5590434561</v>
      </c>
      <c r="AE143" s="29">
        <v>1765735.963582505</v>
      </c>
      <c r="AF143" s="29">
        <v>1909180.9128433231</v>
      </c>
      <c r="AG143" s="29">
        <v>2039196.549691078</v>
      </c>
      <c r="AH143" s="29">
        <v>2294608.84654532</v>
      </c>
      <c r="AI143" s="29">
        <v>2843959.5235011568</v>
      </c>
      <c r="AJ143" s="29">
        <v>3484215.6336877109</v>
      </c>
      <c r="AK143" s="29">
        <v>3491215.5842411891</v>
      </c>
      <c r="AL143" s="29">
        <v>3449566.0968510262</v>
      </c>
      <c r="AM143" s="29">
        <v>4260601.7773875594</v>
      </c>
      <c r="AN143" s="29">
        <v>4263093.7443828974</v>
      </c>
      <c r="AO143" s="29">
        <v>4638649.3946123663</v>
      </c>
      <c r="AP143" s="29">
        <v>4376859.2099300334</v>
      </c>
      <c r="AQ143" s="29">
        <v>4375680.3630164247</v>
      </c>
      <c r="AR143" s="29">
        <v>3721550.7702336558</v>
      </c>
      <c r="AS143" s="29">
        <v>3489925.0347454362</v>
      </c>
      <c r="AT143" s="29">
        <v>3284890.563286595</v>
      </c>
      <c r="AU143" s="29">
        <v>3312411.6241544778</v>
      </c>
      <c r="AV143" s="29">
        <v>3428663.1825024961</v>
      </c>
      <c r="AW143" s="29">
        <v>3430170.6613797862</v>
      </c>
    </row>
    <row r="144" spans="1:49" s="9" customFormat="1" x14ac:dyDescent="0.2">
      <c r="A144" s="2" t="s">
        <v>102</v>
      </c>
      <c r="B144" s="4" t="s">
        <v>102</v>
      </c>
      <c r="C144" s="4" t="s">
        <v>102</v>
      </c>
      <c r="D144" s="4" t="s">
        <v>102</v>
      </c>
      <c r="E144" s="4" t="s">
        <v>102</v>
      </c>
      <c r="F144" s="4" t="s">
        <v>102</v>
      </c>
      <c r="G144" s="4" t="s">
        <v>102</v>
      </c>
      <c r="H144" s="4" t="s">
        <v>102</v>
      </c>
      <c r="I144" s="4" t="s">
        <v>102</v>
      </c>
      <c r="J144" s="4" t="s">
        <v>102</v>
      </c>
      <c r="K144" s="4" t="s">
        <v>102</v>
      </c>
      <c r="L144" s="4" t="s">
        <v>102</v>
      </c>
      <c r="M144" s="4" t="s">
        <v>102</v>
      </c>
      <c r="N144" s="4" t="s">
        <v>102</v>
      </c>
      <c r="O144" s="4" t="s">
        <v>102</v>
      </c>
      <c r="P144" s="4" t="s">
        <v>102</v>
      </c>
      <c r="Q144" s="4" t="s">
        <v>102</v>
      </c>
      <c r="R144" s="4" t="s">
        <v>102</v>
      </c>
      <c r="S144" s="4" t="s">
        <v>102</v>
      </c>
      <c r="T144" s="4" t="s">
        <v>102</v>
      </c>
      <c r="U144" s="4" t="s">
        <v>102</v>
      </c>
      <c r="V144" s="4" t="s">
        <v>102</v>
      </c>
      <c r="W144" s="4" t="s">
        <v>102</v>
      </c>
      <c r="X144" s="4" t="s">
        <v>102</v>
      </c>
      <c r="Y144" s="4" t="s">
        <v>102</v>
      </c>
      <c r="Z144" s="4" t="s">
        <v>102</v>
      </c>
      <c r="AA144" s="4" t="s">
        <v>102</v>
      </c>
      <c r="AB144" s="4" t="s">
        <v>102</v>
      </c>
      <c r="AC144" s="4" t="s">
        <v>102</v>
      </c>
      <c r="AD144" s="4" t="s">
        <v>102</v>
      </c>
      <c r="AE144" s="4" t="s">
        <v>102</v>
      </c>
      <c r="AF144" s="4" t="s">
        <v>102</v>
      </c>
      <c r="AG144" s="4" t="s">
        <v>102</v>
      </c>
      <c r="AH144" s="4" t="s">
        <v>102</v>
      </c>
      <c r="AI144" s="4" t="s">
        <v>102</v>
      </c>
      <c r="AJ144" s="4" t="s">
        <v>102</v>
      </c>
      <c r="AK144" s="4" t="s">
        <v>102</v>
      </c>
      <c r="AL144" s="4" t="s">
        <v>102</v>
      </c>
      <c r="AM144" s="4" t="s">
        <v>102</v>
      </c>
      <c r="AN144" s="4" t="s">
        <v>102</v>
      </c>
      <c r="AO144" s="4" t="s">
        <v>102</v>
      </c>
      <c r="AP144" s="4" t="s">
        <v>102</v>
      </c>
      <c r="AQ144" s="4" t="s">
        <v>102</v>
      </c>
      <c r="AR144" s="4" t="s">
        <v>102</v>
      </c>
      <c r="AS144" s="4" t="s">
        <v>102</v>
      </c>
      <c r="AT144" s="4" t="s">
        <v>102</v>
      </c>
      <c r="AU144" s="4" t="s">
        <v>102</v>
      </c>
      <c r="AV144" s="4" t="s">
        <v>102</v>
      </c>
      <c r="AW144" s="97" t="s">
        <v>102</v>
      </c>
    </row>
    <row r="145" spans="1:49" s="9" customFormat="1" x14ac:dyDescent="0.2">
      <c r="A145" s="12" t="s">
        <v>34</v>
      </c>
      <c r="B145" s="42" t="s">
        <v>1</v>
      </c>
      <c r="C145" s="67">
        <v>18566.562704629996</v>
      </c>
      <c r="D145" s="67">
        <v>19532.244149559992</v>
      </c>
      <c r="E145" s="67">
        <v>25088.017867049475</v>
      </c>
      <c r="F145" s="67">
        <v>39468.022377771631</v>
      </c>
      <c r="G145" s="67">
        <v>42694.621892216077</v>
      </c>
      <c r="H145" s="67">
        <v>43336.366048929594</v>
      </c>
      <c r="I145" s="67">
        <v>45423.451126877473</v>
      </c>
      <c r="J145" s="67">
        <v>46670.100615484043</v>
      </c>
      <c r="K145" s="67">
        <v>48116.030456077715</v>
      </c>
      <c r="L145" s="59">
        <v>53230.064410150684</v>
      </c>
      <c r="M145" s="59">
        <v>59128.583725719509</v>
      </c>
      <c r="N145" s="59">
        <v>66928.38269138521</v>
      </c>
      <c r="O145" s="13">
        <v>85929.580965649933</v>
      </c>
      <c r="P145" s="13">
        <v>84938.667199726187</v>
      </c>
      <c r="Q145" s="13">
        <v>90395.359841558704</v>
      </c>
      <c r="R145" s="81" t="s">
        <v>114</v>
      </c>
      <c r="S145" s="13">
        <v>41522.747794810777</v>
      </c>
      <c r="T145" s="13">
        <v>37283.208689153973</v>
      </c>
      <c r="U145" s="13">
        <v>55330.381804067816</v>
      </c>
      <c r="V145" s="13">
        <v>59959.13779993177</v>
      </c>
      <c r="W145" s="13">
        <v>95967.066978710282</v>
      </c>
      <c r="X145" s="13">
        <v>143235.79999999999</v>
      </c>
      <c r="Y145" s="13">
        <v>150651.55336563871</v>
      </c>
      <c r="Z145" s="13">
        <v>162226.78871565359</v>
      </c>
      <c r="AA145" s="13">
        <v>181453.56935792239</v>
      </c>
      <c r="AB145" s="13">
        <v>187650.70815047339</v>
      </c>
      <c r="AC145" s="13">
        <v>191667.51861525621</v>
      </c>
      <c r="AD145" s="13">
        <v>200007.0220276097</v>
      </c>
      <c r="AE145" s="13">
        <v>208937.5751974067</v>
      </c>
      <c r="AF145" s="13">
        <v>209103.45064877029</v>
      </c>
      <c r="AG145" s="13">
        <v>209363.1729313875</v>
      </c>
      <c r="AH145" s="13">
        <v>208995.08972730109</v>
      </c>
      <c r="AI145" s="13">
        <v>143328.03092856961</v>
      </c>
      <c r="AJ145" s="13">
        <v>161964.84459787191</v>
      </c>
      <c r="AK145" s="13">
        <v>177638.227983333</v>
      </c>
      <c r="AL145" s="13">
        <v>206697.9124821834</v>
      </c>
      <c r="AM145" s="13">
        <v>224486.7217923803</v>
      </c>
      <c r="AN145" s="13">
        <v>258444.7551136502</v>
      </c>
      <c r="AO145" s="13">
        <v>260910.17782312343</v>
      </c>
      <c r="AP145" s="13">
        <v>277145.0302022823</v>
      </c>
      <c r="AQ145" s="13">
        <v>280171.16223265661</v>
      </c>
      <c r="AR145" s="13">
        <v>289133.9449626889</v>
      </c>
      <c r="AS145" s="13">
        <v>296590.12254614278</v>
      </c>
      <c r="AT145" s="13">
        <v>331304.03800332168</v>
      </c>
      <c r="AU145" s="13">
        <v>381883.58154531161</v>
      </c>
      <c r="AV145" s="13">
        <v>394769.72478683211</v>
      </c>
      <c r="AW145" s="13">
        <v>402531.86981698568</v>
      </c>
    </row>
    <row r="146" spans="1:49" s="9" customFormat="1" x14ac:dyDescent="0.2">
      <c r="A146" s="28" t="s">
        <v>84</v>
      </c>
      <c r="B146" s="43" t="s">
        <v>1</v>
      </c>
      <c r="C146" s="68">
        <v>24949.996475069991</v>
      </c>
      <c r="D146" s="68">
        <v>21094.089267229996</v>
      </c>
      <c r="E146" s="68">
        <v>27195.956986510802</v>
      </c>
      <c r="F146" s="68">
        <v>41572.829133945248</v>
      </c>
      <c r="G146" s="68">
        <v>46484.970147436346</v>
      </c>
      <c r="H146" s="68">
        <v>47900.686200269607</v>
      </c>
      <c r="I146" s="68">
        <v>52052.724333743929</v>
      </c>
      <c r="J146" s="68">
        <v>54903.038556563457</v>
      </c>
      <c r="K146" s="68">
        <v>57165.797994519933</v>
      </c>
      <c r="L146" s="60">
        <v>63566.302245738763</v>
      </c>
      <c r="M146" s="60">
        <v>69784.262369401462</v>
      </c>
      <c r="N146" s="60">
        <v>74970.904456618387</v>
      </c>
      <c r="O146" s="29">
        <v>94317.735161070901</v>
      </c>
      <c r="P146" s="29">
        <v>92912.872925507312</v>
      </c>
      <c r="Q146" s="29">
        <v>100347.92963369406</v>
      </c>
      <c r="R146" s="79" t="s">
        <v>114</v>
      </c>
      <c r="S146" s="29">
        <v>48587.506142896316</v>
      </c>
      <c r="T146" s="29">
        <v>43957.925051924423</v>
      </c>
      <c r="U146" s="29">
        <v>62596.822876070015</v>
      </c>
      <c r="V146" s="29">
        <v>67093.207139218473</v>
      </c>
      <c r="W146" s="29">
        <v>107316.19114164625</v>
      </c>
      <c r="X146" s="29">
        <v>189286.6</v>
      </c>
      <c r="Y146" s="29">
        <v>196799.93348985139</v>
      </c>
      <c r="Z146" s="29">
        <v>200663.6012650998</v>
      </c>
      <c r="AA146" s="29">
        <v>225659.6908158834</v>
      </c>
      <c r="AB146" s="29">
        <v>230863.64255272469</v>
      </c>
      <c r="AC146" s="29">
        <v>245190.98926409209</v>
      </c>
      <c r="AD146" s="29">
        <v>262681.08248821419</v>
      </c>
      <c r="AE146" s="29">
        <v>274755.57444085501</v>
      </c>
      <c r="AF146" s="29">
        <v>284101.28932330472</v>
      </c>
      <c r="AG146" s="29">
        <v>285627.85587198823</v>
      </c>
      <c r="AH146" s="29">
        <v>289392.00549377862</v>
      </c>
      <c r="AI146" s="29">
        <v>233173.19610349511</v>
      </c>
      <c r="AJ146" s="29">
        <v>238049.8668627399</v>
      </c>
      <c r="AK146" s="29">
        <v>256541.1503087756</v>
      </c>
      <c r="AL146" s="29">
        <v>280933.22733033239</v>
      </c>
      <c r="AM146" s="29">
        <v>346231.72860628553</v>
      </c>
      <c r="AN146" s="29">
        <v>367766.88481161027</v>
      </c>
      <c r="AO146" s="29">
        <v>377767.30618570646</v>
      </c>
      <c r="AP146" s="29">
        <v>422802.16862290527</v>
      </c>
      <c r="AQ146" s="29">
        <v>409174.12613064278</v>
      </c>
      <c r="AR146" s="29">
        <v>423717.25938549137</v>
      </c>
      <c r="AS146" s="29">
        <v>446535.26468064799</v>
      </c>
      <c r="AT146" s="29">
        <v>497131.72876708041</v>
      </c>
      <c r="AU146" s="29">
        <v>572184.83556708996</v>
      </c>
      <c r="AV146" s="29">
        <v>599424.04141290626</v>
      </c>
      <c r="AW146" s="29">
        <v>604126.23154264071</v>
      </c>
    </row>
    <row r="147" spans="1:49" s="9" customFormat="1" x14ac:dyDescent="0.2">
      <c r="A147" s="15" t="s">
        <v>85</v>
      </c>
      <c r="B147" s="45" t="s">
        <v>1</v>
      </c>
      <c r="C147" s="69">
        <v>317.02325639999998</v>
      </c>
      <c r="D147" s="69">
        <v>963.63748021000004</v>
      </c>
      <c r="E147" s="69">
        <v>1315.0958243637003</v>
      </c>
      <c r="F147" s="69">
        <v>11845.793004295125</v>
      </c>
      <c r="G147" s="69">
        <v>10637.941073269474</v>
      </c>
      <c r="H147" s="69">
        <v>10923.2094250132</v>
      </c>
      <c r="I147" s="69">
        <v>12096.794366880647</v>
      </c>
      <c r="J147" s="69">
        <v>12119.113967519199</v>
      </c>
      <c r="K147" s="69">
        <v>11421.032657869828</v>
      </c>
      <c r="L147" s="61">
        <v>11798.737331135753</v>
      </c>
      <c r="M147" s="61">
        <v>10988.898928082777</v>
      </c>
      <c r="N147" s="61">
        <v>12969.274825255172</v>
      </c>
      <c r="O147" s="16">
        <v>17587.917604087754</v>
      </c>
      <c r="P147" s="16">
        <v>17331.949845510342</v>
      </c>
      <c r="Q147" s="16">
        <v>18244.501292704808</v>
      </c>
      <c r="R147" s="19" t="s">
        <v>114</v>
      </c>
      <c r="S147" s="16">
        <v>18587.903998588765</v>
      </c>
      <c r="T147" s="16">
        <v>10825.525011997641</v>
      </c>
      <c r="U147" s="16">
        <v>10626.451810478231</v>
      </c>
      <c r="V147" s="16">
        <v>14182.335862567483</v>
      </c>
      <c r="W147" s="16">
        <v>12093.176373968881</v>
      </c>
      <c r="X147" s="16">
        <v>13419.6</v>
      </c>
      <c r="Y147" s="91">
        <v>11611.46047395942</v>
      </c>
      <c r="Z147" s="91">
        <v>13192.66201917744</v>
      </c>
      <c r="AA147" s="91">
        <v>12401.84725999418</v>
      </c>
      <c r="AB147" s="91">
        <v>14263.248038692411</v>
      </c>
      <c r="AC147" s="91">
        <v>14619.196019156019</v>
      </c>
      <c r="AD147" s="91">
        <v>16154.180450550441</v>
      </c>
      <c r="AE147" s="91">
        <v>12068.880385890099</v>
      </c>
      <c r="AF147" s="91">
        <v>11153.43427514486</v>
      </c>
      <c r="AG147" s="91">
        <v>12779.667223755499</v>
      </c>
      <c r="AH147" s="91">
        <v>11322.693973199481</v>
      </c>
      <c r="AI147" s="91">
        <v>11382.015137973271</v>
      </c>
      <c r="AJ147" s="91">
        <v>12324.304953167029</v>
      </c>
      <c r="AK147" s="91">
        <v>9314.3436108452024</v>
      </c>
      <c r="AL147" s="91">
        <v>12174.376870263921</v>
      </c>
      <c r="AM147" s="91">
        <v>11185.71909033518</v>
      </c>
      <c r="AN147" s="91">
        <v>12269.977573630849</v>
      </c>
      <c r="AO147" s="91">
        <v>12042.180834483417</v>
      </c>
      <c r="AP147" s="91">
        <v>11449.6444088033</v>
      </c>
      <c r="AQ147" s="91">
        <v>10996.6346510208</v>
      </c>
      <c r="AR147" s="91">
        <v>11383.813261379681</v>
      </c>
      <c r="AS147" s="91">
        <v>12719.356461811019</v>
      </c>
      <c r="AT147" s="91">
        <v>12157.56739919406</v>
      </c>
      <c r="AU147" s="91">
        <v>14157.469318211521</v>
      </c>
      <c r="AV147" s="91">
        <v>11995.802158977591</v>
      </c>
      <c r="AW147" s="91">
        <v>12123.91108218149</v>
      </c>
    </row>
    <row r="148" spans="1:49" s="9" customFormat="1" x14ac:dyDescent="0.2">
      <c r="A148" s="18" t="s">
        <v>86</v>
      </c>
      <c r="B148" s="45" t="s">
        <v>1</v>
      </c>
      <c r="C148" s="69">
        <v>317.02325639999998</v>
      </c>
      <c r="D148" s="69">
        <v>99.564967879999998</v>
      </c>
      <c r="E148" s="69">
        <v>389.92987642370002</v>
      </c>
      <c r="F148" s="69">
        <v>10933.900702925124</v>
      </c>
      <c r="G148" s="69">
        <v>9735.0356280694759</v>
      </c>
      <c r="H148" s="69">
        <v>10036.762096243199</v>
      </c>
      <c r="I148" s="69">
        <v>11030.655668250649</v>
      </c>
      <c r="J148" s="69">
        <v>11069.741649899199</v>
      </c>
      <c r="K148" s="69">
        <v>10386.156069759827</v>
      </c>
      <c r="L148" s="61">
        <v>10783.014926765753</v>
      </c>
      <c r="M148" s="61">
        <v>9990.6583748027788</v>
      </c>
      <c r="N148" s="61">
        <v>11984.943318405174</v>
      </c>
      <c r="O148" s="16">
        <v>17587.917604087754</v>
      </c>
      <c r="P148" s="16">
        <v>11719.922082819376</v>
      </c>
      <c r="Q148" s="16">
        <v>14998.881508366776</v>
      </c>
      <c r="R148" s="19" t="s">
        <v>114</v>
      </c>
      <c r="S148" s="16">
        <v>18469.525752008765</v>
      </c>
      <c r="T148" s="16">
        <v>10705.65832706764</v>
      </c>
      <c r="U148" s="16">
        <v>10505.679447468232</v>
      </c>
      <c r="V148" s="16">
        <v>14060.360787227482</v>
      </c>
      <c r="W148" s="16">
        <v>11515.257647938881</v>
      </c>
      <c r="X148" s="16">
        <v>13025.5</v>
      </c>
      <c r="Y148" s="91">
        <v>11511.328967109421</v>
      </c>
      <c r="Z148" s="91">
        <v>13056.223087107441</v>
      </c>
      <c r="AA148" s="91">
        <v>11829.2526413052</v>
      </c>
      <c r="AB148" s="91">
        <v>13815.60124742195</v>
      </c>
      <c r="AC148" s="91">
        <v>14400.771335746031</v>
      </c>
      <c r="AD148" s="91">
        <v>15491.290161860439</v>
      </c>
      <c r="AE148" s="91">
        <v>11862.530859680101</v>
      </c>
      <c r="AF148" s="91">
        <v>10944.650488044859</v>
      </c>
      <c r="AG148" s="91">
        <v>12558.761517065501</v>
      </c>
      <c r="AH148" s="91">
        <v>11104.705938449481</v>
      </c>
      <c r="AI148" s="91">
        <v>11108.460104313281</v>
      </c>
      <c r="AJ148" s="91">
        <v>12114.864292077031</v>
      </c>
      <c r="AK148" s="91">
        <v>9074.3375855452014</v>
      </c>
      <c r="AL148" s="91">
        <v>11941.643365623921</v>
      </c>
      <c r="AM148" s="91">
        <v>10636.93668549518</v>
      </c>
      <c r="AN148" s="91">
        <v>11697.73955810085</v>
      </c>
      <c r="AO148" s="91">
        <v>11844.636313573421</v>
      </c>
      <c r="AP148" s="91">
        <v>11345.8109609533</v>
      </c>
      <c r="AQ148" s="91">
        <v>10891.9278104808</v>
      </c>
      <c r="AR148" s="91">
        <v>11272.963176679679</v>
      </c>
      <c r="AS148" s="91">
        <v>12540.816863301019</v>
      </c>
      <c r="AT148" s="91">
        <v>11994.963710264061</v>
      </c>
      <c r="AU148" s="91">
        <v>13983.60344268152</v>
      </c>
      <c r="AV148" s="91">
        <v>11746.105182177591</v>
      </c>
      <c r="AW148" s="91">
        <v>11730.68041397149</v>
      </c>
    </row>
    <row r="149" spans="1:49" s="9" customFormat="1" x14ac:dyDescent="0.2">
      <c r="A149" s="18" t="s">
        <v>87</v>
      </c>
      <c r="B149" s="45" t="s">
        <v>1</v>
      </c>
      <c r="C149" s="69">
        <v>0</v>
      </c>
      <c r="D149" s="69">
        <v>864.07251233</v>
      </c>
      <c r="E149" s="69">
        <v>925.16594793999991</v>
      </c>
      <c r="F149" s="69">
        <v>911.89230137000004</v>
      </c>
      <c r="G149" s="69">
        <v>902.90544519999992</v>
      </c>
      <c r="H149" s="69">
        <v>886.44732877000001</v>
      </c>
      <c r="I149" s="69">
        <v>1066.1386986299999</v>
      </c>
      <c r="J149" s="69">
        <v>1049.3723176200001</v>
      </c>
      <c r="K149" s="69">
        <v>1034.8765881099998</v>
      </c>
      <c r="L149" s="61">
        <v>1015.72240437</v>
      </c>
      <c r="M149" s="61">
        <v>998.24055327999997</v>
      </c>
      <c r="N149" s="61">
        <v>984.33150684999998</v>
      </c>
      <c r="O149" s="16">
        <v>0</v>
      </c>
      <c r="P149" s="16">
        <v>5612.0277626909692</v>
      </c>
      <c r="Q149" s="16">
        <v>3245.6197843380319</v>
      </c>
      <c r="R149" s="19" t="s">
        <v>114</v>
      </c>
      <c r="S149" s="16">
        <v>118.37824658</v>
      </c>
      <c r="T149" s="16">
        <v>119.86668493000001</v>
      </c>
      <c r="U149" s="16">
        <v>120.77236301000001</v>
      </c>
      <c r="V149" s="16">
        <v>121.97507534</v>
      </c>
      <c r="W149" s="16">
        <v>577.91872603000002</v>
      </c>
      <c r="X149" s="16">
        <v>394</v>
      </c>
      <c r="Y149" s="91">
        <v>100.13150684999999</v>
      </c>
      <c r="Z149" s="91">
        <v>136.43893206999999</v>
      </c>
      <c r="AA149" s="91">
        <v>572.59461868897904</v>
      </c>
      <c r="AB149" s="91">
        <v>447.64679127046202</v>
      </c>
      <c r="AC149" s="91">
        <v>218.42468341</v>
      </c>
      <c r="AD149" s="91">
        <v>662.89028869000003</v>
      </c>
      <c r="AE149" s="91">
        <v>206.34952620999999</v>
      </c>
      <c r="AF149" s="91">
        <v>208.78378710000001</v>
      </c>
      <c r="AG149" s="91">
        <v>220.90570668999999</v>
      </c>
      <c r="AH149" s="91">
        <v>217.98803475</v>
      </c>
      <c r="AI149" s="91">
        <v>273.55503365999999</v>
      </c>
      <c r="AJ149" s="91">
        <v>209.44066108999999</v>
      </c>
      <c r="AK149" s="91">
        <v>240.0060253</v>
      </c>
      <c r="AL149" s="91">
        <v>232.73350464000001</v>
      </c>
      <c r="AM149" s="91">
        <v>548.78240484000003</v>
      </c>
      <c r="AN149" s="91">
        <v>572.23801552999998</v>
      </c>
      <c r="AO149" s="91">
        <v>197.54452091000002</v>
      </c>
      <c r="AP149" s="91">
        <v>103.83344785</v>
      </c>
      <c r="AQ149" s="91">
        <v>104.70684054</v>
      </c>
      <c r="AR149" s="91">
        <v>110.8500847</v>
      </c>
      <c r="AS149" s="91">
        <v>178.53959850999999</v>
      </c>
      <c r="AT149" s="91">
        <v>162.60368893</v>
      </c>
      <c r="AU149" s="91">
        <v>173.86587553000001</v>
      </c>
      <c r="AV149" s="91">
        <v>249.69697679999999</v>
      </c>
      <c r="AW149" s="91">
        <v>393.23066820999998</v>
      </c>
    </row>
    <row r="150" spans="1:49" s="9" customFormat="1" x14ac:dyDescent="0.2">
      <c r="A150" s="17" t="s">
        <v>32</v>
      </c>
      <c r="B150" s="45" t="s">
        <v>1</v>
      </c>
      <c r="C150" s="69">
        <v>5358.7754958199994</v>
      </c>
      <c r="D150" s="69">
        <v>5331.7477350200006</v>
      </c>
      <c r="E150" s="69">
        <v>5243.1986319999996</v>
      </c>
      <c r="F150" s="69">
        <v>5329.9058528000005</v>
      </c>
      <c r="G150" s="69">
        <v>5343.8171247999999</v>
      </c>
      <c r="H150" s="69">
        <v>4937.5318767999997</v>
      </c>
      <c r="I150" s="69">
        <v>4736.7073387999999</v>
      </c>
      <c r="J150" s="69">
        <v>4435.1158096000008</v>
      </c>
      <c r="K150" s="69">
        <v>4436.4186991000006</v>
      </c>
      <c r="L150" s="61">
        <v>4253.3070224000003</v>
      </c>
      <c r="M150" s="61">
        <v>6.6807894000000001</v>
      </c>
      <c r="N150" s="61">
        <v>4.9435050999999994</v>
      </c>
      <c r="O150" s="16">
        <v>8453.0536249999986</v>
      </c>
      <c r="P150" s="16">
        <v>8127.8909391999996</v>
      </c>
      <c r="Q150" s="16">
        <v>8287.8842590499989</v>
      </c>
      <c r="R150" s="19" t="s">
        <v>114</v>
      </c>
      <c r="S150" s="16">
        <v>8842.3551282100016</v>
      </c>
      <c r="T150" s="16">
        <v>6129.9387781699988</v>
      </c>
      <c r="U150" s="16">
        <v>6192.9690703699998</v>
      </c>
      <c r="V150" s="16">
        <v>5805.3018509599997</v>
      </c>
      <c r="W150" s="16">
        <v>5880.0384437600005</v>
      </c>
      <c r="X150" s="16">
        <v>10769.8</v>
      </c>
      <c r="Y150" s="91">
        <v>11712.407652420001</v>
      </c>
      <c r="Z150" s="91">
        <v>12888.513798705049</v>
      </c>
      <c r="AA150" s="91">
        <v>13683.86158034304</v>
      </c>
      <c r="AB150" s="91">
        <v>14459.56297396208</v>
      </c>
      <c r="AC150" s="91">
        <v>14921.46225270078</v>
      </c>
      <c r="AD150" s="91">
        <v>15809.24429427303</v>
      </c>
      <c r="AE150" s="91">
        <v>18362.30758676181</v>
      </c>
      <c r="AF150" s="91">
        <v>18173.669098610721</v>
      </c>
      <c r="AG150" s="91">
        <v>21869.51191846632</v>
      </c>
      <c r="AH150" s="91">
        <v>22912.251775344699</v>
      </c>
      <c r="AI150" s="91">
        <v>20536.101917091881</v>
      </c>
      <c r="AJ150" s="91">
        <v>23106.879560643581</v>
      </c>
      <c r="AK150" s="91">
        <v>21909.683917517079</v>
      </c>
      <c r="AL150" s="91">
        <v>24528.652967427559</v>
      </c>
      <c r="AM150" s="91">
        <v>28819.84323372076</v>
      </c>
      <c r="AN150" s="91">
        <v>35413.227867322807</v>
      </c>
      <c r="AO150" s="91">
        <v>43598.088895387205</v>
      </c>
      <c r="AP150" s="91">
        <v>44912.928313961493</v>
      </c>
      <c r="AQ150" s="91">
        <v>45195.758038261039</v>
      </c>
      <c r="AR150" s="91">
        <v>45146.088555334012</v>
      </c>
      <c r="AS150" s="91">
        <v>46587.138335030359</v>
      </c>
      <c r="AT150" s="91">
        <v>40415.373759045331</v>
      </c>
      <c r="AU150" s="91">
        <v>53179.514948251679</v>
      </c>
      <c r="AV150" s="91">
        <v>52593.807077607002</v>
      </c>
      <c r="AW150" s="91">
        <v>46425.162477170561</v>
      </c>
    </row>
    <row r="151" spans="1:49" s="9" customFormat="1" x14ac:dyDescent="0.2">
      <c r="A151" s="15" t="s">
        <v>88</v>
      </c>
      <c r="B151" s="45" t="s">
        <v>1</v>
      </c>
      <c r="C151" s="69">
        <v>3412.5972920699996</v>
      </c>
      <c r="D151" s="69">
        <v>5199.0994219800004</v>
      </c>
      <c r="E151" s="69">
        <v>5409.860413110001</v>
      </c>
      <c r="F151" s="69">
        <v>5959.8974499200003</v>
      </c>
      <c r="G151" s="69">
        <v>6250.3083006499992</v>
      </c>
      <c r="H151" s="69">
        <v>6111.0489415199991</v>
      </c>
      <c r="I151" s="69">
        <v>8705.3993372299992</v>
      </c>
      <c r="J151" s="69">
        <v>7531.7778412200014</v>
      </c>
      <c r="K151" s="69">
        <v>6962.5324497000011</v>
      </c>
      <c r="L151" s="61">
        <v>6353.4893268100004</v>
      </c>
      <c r="M151" s="61">
        <v>6401.4583389300005</v>
      </c>
      <c r="N151" s="61">
        <v>6600.5068111900009</v>
      </c>
      <c r="O151" s="16">
        <v>2196.5417794800001</v>
      </c>
      <c r="P151" s="16">
        <v>2085.6441075600001</v>
      </c>
      <c r="Q151" s="16">
        <v>2058.6955223800001</v>
      </c>
      <c r="R151" s="19" t="s">
        <v>114</v>
      </c>
      <c r="S151" s="16">
        <v>2218.13247667</v>
      </c>
      <c r="T151" s="16">
        <v>0</v>
      </c>
      <c r="U151" s="16">
        <v>0</v>
      </c>
      <c r="V151" s="16">
        <v>0</v>
      </c>
      <c r="W151" s="16">
        <v>0</v>
      </c>
      <c r="X151" s="16">
        <v>26.3</v>
      </c>
      <c r="Y151" s="91">
        <v>33.733445359999997</v>
      </c>
      <c r="Z151" s="91">
        <v>53.774961570000002</v>
      </c>
      <c r="AA151" s="91">
        <v>62.529010630000002</v>
      </c>
      <c r="AB151" s="91">
        <v>61.73233261</v>
      </c>
      <c r="AC151" s="91">
        <v>62.467727709999998</v>
      </c>
      <c r="AD151" s="91">
        <v>102.60339569</v>
      </c>
      <c r="AE151" s="91">
        <v>79.741445889999994</v>
      </c>
      <c r="AF151" s="91">
        <v>75.994308869999998</v>
      </c>
      <c r="AG151" s="91">
        <v>58.248181639999999</v>
      </c>
      <c r="AH151" s="91">
        <v>59.580488889999998</v>
      </c>
      <c r="AI151" s="91">
        <v>64.327347540000005</v>
      </c>
      <c r="AJ151" s="91">
        <v>68.898826020000001</v>
      </c>
      <c r="AK151" s="91">
        <v>161.13611793000001</v>
      </c>
      <c r="AL151" s="91">
        <v>387.92052245999997</v>
      </c>
      <c r="AM151" s="91">
        <v>2082.4347919699999</v>
      </c>
      <c r="AN151" s="91">
        <v>2219.313299412308</v>
      </c>
      <c r="AO151" s="91">
        <v>1941.1423140399997</v>
      </c>
      <c r="AP151" s="91">
        <v>1819.1562034399999</v>
      </c>
      <c r="AQ151" s="91">
        <v>1820.5172407699999</v>
      </c>
      <c r="AR151" s="91">
        <v>2408.5950257</v>
      </c>
      <c r="AS151" s="91">
        <v>2862.6085699999999</v>
      </c>
      <c r="AT151" s="91">
        <v>3374.7085471400001</v>
      </c>
      <c r="AU151" s="91">
        <v>3685.1995014499998</v>
      </c>
      <c r="AV151" s="91">
        <v>4442.6738763399999</v>
      </c>
      <c r="AW151" s="91">
        <v>4467.6842897699999</v>
      </c>
    </row>
    <row r="152" spans="1:49" s="9" customFormat="1" x14ac:dyDescent="0.2">
      <c r="A152" s="15" t="s">
        <v>89</v>
      </c>
      <c r="B152" s="45" t="s">
        <v>1</v>
      </c>
      <c r="C152" s="69">
        <v>1056.6977248700002</v>
      </c>
      <c r="D152" s="69">
        <v>201.16685436</v>
      </c>
      <c r="E152" s="69">
        <v>189.83959235000003</v>
      </c>
      <c r="F152" s="69">
        <v>98.025188799999995</v>
      </c>
      <c r="G152" s="69">
        <v>109.7678128</v>
      </c>
      <c r="H152" s="69">
        <v>8.2862211200000004</v>
      </c>
      <c r="I152" s="69">
        <v>65.087510460000004</v>
      </c>
      <c r="J152" s="69">
        <v>74.673312140000007</v>
      </c>
      <c r="K152" s="69">
        <v>233.96648510999998</v>
      </c>
      <c r="L152" s="61">
        <v>250.72158089000001</v>
      </c>
      <c r="M152" s="61">
        <v>417.04123487999999</v>
      </c>
      <c r="N152" s="61">
        <v>3942.9667574999999</v>
      </c>
      <c r="O152" s="16">
        <v>8447.4632532199994</v>
      </c>
      <c r="P152" s="16">
        <v>8965.7360336599995</v>
      </c>
      <c r="Q152" s="16">
        <v>13361.70712228923</v>
      </c>
      <c r="R152" s="19" t="s">
        <v>114</v>
      </c>
      <c r="S152" s="16">
        <v>4929.76735568</v>
      </c>
      <c r="T152" s="16">
        <v>6631.3188921876599</v>
      </c>
      <c r="U152" s="16">
        <v>9481.3565195688552</v>
      </c>
      <c r="V152" s="16">
        <v>15791.378147641437</v>
      </c>
      <c r="W152" s="16">
        <v>20214.18541213424</v>
      </c>
      <c r="X152" s="16">
        <v>27643.8</v>
      </c>
      <c r="Y152" s="91">
        <v>33719.90120694464</v>
      </c>
      <c r="Z152" s="91">
        <v>36620.94242145009</v>
      </c>
      <c r="AA152" s="91">
        <v>47030.323688103061</v>
      </c>
      <c r="AB152" s="91">
        <v>54622.727290974872</v>
      </c>
      <c r="AC152" s="91">
        <v>63540.506884888273</v>
      </c>
      <c r="AD152" s="91">
        <v>73232.184970627975</v>
      </c>
      <c r="AE152" s="91">
        <v>80024.348032671551</v>
      </c>
      <c r="AF152" s="91">
        <v>92280.552032640189</v>
      </c>
      <c r="AG152" s="91">
        <v>88740.03673730731</v>
      </c>
      <c r="AH152" s="91">
        <v>89443.884580461148</v>
      </c>
      <c r="AI152" s="91">
        <v>87049.932189816085</v>
      </c>
      <c r="AJ152" s="91">
        <v>87994.663662455685</v>
      </c>
      <c r="AK152" s="91">
        <v>83426.606490460559</v>
      </c>
      <c r="AL152" s="91">
        <v>93009.516482702922</v>
      </c>
      <c r="AM152" s="91">
        <v>98910.811406175722</v>
      </c>
      <c r="AN152" s="91">
        <v>99692.172557225305</v>
      </c>
      <c r="AO152" s="91">
        <v>104479.27059647097</v>
      </c>
      <c r="AP152" s="91">
        <v>117571.1603713245</v>
      </c>
      <c r="AQ152" s="91">
        <v>124328.6713287265</v>
      </c>
      <c r="AR152" s="91">
        <v>139662.4003836858</v>
      </c>
      <c r="AS152" s="91">
        <v>144183.6382940794</v>
      </c>
      <c r="AT152" s="91">
        <v>169381.26281583891</v>
      </c>
      <c r="AU152" s="91">
        <v>195015.73748983361</v>
      </c>
      <c r="AV152" s="91">
        <v>216693.6896711695</v>
      </c>
      <c r="AW152" s="91">
        <v>229391.2960153335</v>
      </c>
    </row>
    <row r="153" spans="1:49" s="9" customFormat="1" x14ac:dyDescent="0.2">
      <c r="A153" s="15" t="s">
        <v>90</v>
      </c>
      <c r="B153" s="45" t="s">
        <v>1</v>
      </c>
      <c r="C153" s="69">
        <v>5557.9723490900005</v>
      </c>
      <c r="D153" s="69">
        <v>190.14266669</v>
      </c>
      <c r="E153" s="69">
        <v>107.78111254000001</v>
      </c>
      <c r="F153" s="69">
        <v>75.453445689999995</v>
      </c>
      <c r="G153" s="69">
        <v>86.837616659999995</v>
      </c>
      <c r="H153" s="69">
        <v>205.71703627000002</v>
      </c>
      <c r="I153" s="69">
        <v>470.94690487124996</v>
      </c>
      <c r="J153" s="69">
        <v>587.62134404405003</v>
      </c>
      <c r="K153" s="69">
        <v>384.58387973222506</v>
      </c>
      <c r="L153" s="61">
        <v>248.59872815</v>
      </c>
      <c r="M153" s="61">
        <v>47.964659150000003</v>
      </c>
      <c r="N153" s="61">
        <v>108.2673428328</v>
      </c>
      <c r="O153" s="16">
        <v>1979.05392933844</v>
      </c>
      <c r="P153" s="16">
        <v>1806.3102432806602</v>
      </c>
      <c r="Q153" s="16">
        <v>1264.9812973504559</v>
      </c>
      <c r="R153" s="19" t="s">
        <v>114</v>
      </c>
      <c r="S153" s="16">
        <v>3174.6054480555799</v>
      </c>
      <c r="T153" s="16">
        <v>929.75597165794807</v>
      </c>
      <c r="U153" s="16">
        <v>5524.8701665389171</v>
      </c>
      <c r="V153" s="16">
        <v>6353.0618657963987</v>
      </c>
      <c r="W153" s="16">
        <v>7144.3173103208801</v>
      </c>
      <c r="X153" s="16">
        <v>8619</v>
      </c>
      <c r="Y153" s="91">
        <v>8434.4243817484585</v>
      </c>
      <c r="Z153" s="91">
        <v>7954.8393050722952</v>
      </c>
      <c r="AA153" s="91">
        <v>8679.8103864517034</v>
      </c>
      <c r="AB153" s="91">
        <v>9031.1095577792858</v>
      </c>
      <c r="AC153" s="91">
        <v>8856.4814503950001</v>
      </c>
      <c r="AD153" s="91">
        <v>9482.0717663160322</v>
      </c>
      <c r="AE153" s="91">
        <v>9962.7336046005094</v>
      </c>
      <c r="AF153" s="91">
        <v>9669.4589603581499</v>
      </c>
      <c r="AG153" s="91">
        <v>12435.55537341164</v>
      </c>
      <c r="AH153" s="91">
        <v>13365.5017741109</v>
      </c>
      <c r="AI153" s="91">
        <v>15619.16548061534</v>
      </c>
      <c r="AJ153" s="91">
        <v>36039.124037198417</v>
      </c>
      <c r="AK153" s="91">
        <v>36685.267171245432</v>
      </c>
      <c r="AL153" s="91">
        <v>42666.5725668624</v>
      </c>
      <c r="AM153" s="91">
        <v>119225.2829571141</v>
      </c>
      <c r="AN153" s="91">
        <v>128298.9220420402</v>
      </c>
      <c r="AO153" s="91">
        <v>138940.59701911121</v>
      </c>
      <c r="AP153" s="91">
        <v>160147.95620962291</v>
      </c>
      <c r="AQ153" s="91">
        <v>137839.86148723561</v>
      </c>
      <c r="AR153" s="91">
        <v>135607.35449584649</v>
      </c>
      <c r="AS153" s="91">
        <v>150936.12102902099</v>
      </c>
      <c r="AT153" s="91">
        <v>179172.3662828565</v>
      </c>
      <c r="AU153" s="91">
        <v>200290.66919896309</v>
      </c>
      <c r="AV153" s="91">
        <v>204564.9817043177</v>
      </c>
      <c r="AW153" s="91">
        <v>202220.9143387907</v>
      </c>
    </row>
    <row r="154" spans="1:49" s="9" customFormat="1" x14ac:dyDescent="0.2">
      <c r="A154" s="15" t="s">
        <v>30</v>
      </c>
      <c r="B154" s="45" t="s">
        <v>1</v>
      </c>
      <c r="C154" s="69">
        <v>0</v>
      </c>
      <c r="D154" s="69">
        <v>10.60947702</v>
      </c>
      <c r="E154" s="69">
        <v>0</v>
      </c>
      <c r="F154" s="69">
        <v>0</v>
      </c>
      <c r="G154" s="69">
        <v>0</v>
      </c>
      <c r="H154" s="69">
        <v>0</v>
      </c>
      <c r="I154" s="69">
        <v>6.5980927000000005</v>
      </c>
      <c r="J154" s="69">
        <v>7.4189094899999999</v>
      </c>
      <c r="K154" s="69">
        <v>7.4591483800000002</v>
      </c>
      <c r="L154" s="61">
        <v>3.2228812200000001</v>
      </c>
      <c r="M154" s="61">
        <v>33.688920960000004</v>
      </c>
      <c r="N154" s="61">
        <v>32.258107019999997</v>
      </c>
      <c r="O154" s="16">
        <v>30.57834093</v>
      </c>
      <c r="P154" s="16">
        <v>28.697099999999999</v>
      </c>
      <c r="Q154" s="16">
        <v>27.9651</v>
      </c>
      <c r="R154" s="19" t="s">
        <v>114</v>
      </c>
      <c r="S154" s="16">
        <v>0</v>
      </c>
      <c r="T154" s="16">
        <v>0</v>
      </c>
      <c r="U154" s="16">
        <v>0</v>
      </c>
      <c r="V154" s="16">
        <v>0</v>
      </c>
      <c r="W154" s="16">
        <v>0</v>
      </c>
      <c r="X154" s="16">
        <v>0</v>
      </c>
      <c r="Y154" s="91">
        <v>0</v>
      </c>
      <c r="Z154" s="91">
        <v>0</v>
      </c>
      <c r="AA154" s="91">
        <v>0</v>
      </c>
      <c r="AB154" s="91">
        <v>0</v>
      </c>
      <c r="AC154" s="91">
        <v>0</v>
      </c>
      <c r="AD154" s="91">
        <v>0</v>
      </c>
      <c r="AE154" s="91">
        <v>0</v>
      </c>
      <c r="AF154" s="91">
        <v>0</v>
      </c>
      <c r="AG154" s="91">
        <v>0</v>
      </c>
      <c r="AH154" s="91">
        <v>0</v>
      </c>
      <c r="AI154" s="91">
        <v>0</v>
      </c>
      <c r="AJ154" s="91">
        <v>0</v>
      </c>
      <c r="AK154" s="91">
        <v>0</v>
      </c>
      <c r="AL154" s="91">
        <v>0</v>
      </c>
      <c r="AM154" s="91">
        <v>181.14196319999999</v>
      </c>
      <c r="AN154" s="91">
        <v>146.08845783999999</v>
      </c>
      <c r="AO154" s="91">
        <v>139.21513632</v>
      </c>
      <c r="AP154" s="91">
        <v>89.826758190000007</v>
      </c>
      <c r="AQ154" s="91">
        <v>0</v>
      </c>
      <c r="AR154" s="91">
        <v>0</v>
      </c>
      <c r="AS154" s="91">
        <v>0</v>
      </c>
      <c r="AT154" s="91">
        <v>0</v>
      </c>
      <c r="AU154" s="91">
        <v>0</v>
      </c>
      <c r="AV154" s="91">
        <v>0</v>
      </c>
      <c r="AW154" s="91">
        <v>0</v>
      </c>
    </row>
    <row r="155" spans="1:49" s="9" customFormat="1" x14ac:dyDescent="0.2">
      <c r="A155" s="15" t="s">
        <v>31</v>
      </c>
      <c r="B155" s="45" t="s">
        <v>1</v>
      </c>
      <c r="C155" s="69">
        <v>0</v>
      </c>
      <c r="D155" s="69">
        <v>0</v>
      </c>
      <c r="E155" s="69">
        <v>0</v>
      </c>
      <c r="F155" s="69">
        <v>0</v>
      </c>
      <c r="G155" s="69">
        <v>0</v>
      </c>
      <c r="H155" s="69">
        <v>0</v>
      </c>
      <c r="I155" s="69">
        <v>0</v>
      </c>
      <c r="J155" s="69">
        <v>0</v>
      </c>
      <c r="K155" s="69">
        <v>0</v>
      </c>
      <c r="L155" s="61">
        <v>0</v>
      </c>
      <c r="M155" s="61">
        <v>0</v>
      </c>
      <c r="N155" s="61">
        <v>0</v>
      </c>
      <c r="O155" s="16">
        <v>0</v>
      </c>
      <c r="P155" s="16">
        <v>0</v>
      </c>
      <c r="Q155" s="16">
        <v>0</v>
      </c>
      <c r="R155" s="19" t="s">
        <v>114</v>
      </c>
      <c r="S155" s="16">
        <v>0</v>
      </c>
      <c r="T155" s="16">
        <v>0</v>
      </c>
      <c r="U155" s="16">
        <v>0</v>
      </c>
      <c r="V155" s="16">
        <v>0</v>
      </c>
      <c r="W155" s="16">
        <v>0</v>
      </c>
      <c r="X155" s="16">
        <v>0</v>
      </c>
      <c r="Y155" s="91">
        <v>0</v>
      </c>
      <c r="Z155" s="91">
        <v>0</v>
      </c>
      <c r="AA155" s="91">
        <v>0</v>
      </c>
      <c r="AB155" s="91">
        <v>0</v>
      </c>
      <c r="AC155" s="91">
        <v>0</v>
      </c>
      <c r="AD155" s="91">
        <v>0</v>
      </c>
      <c r="AE155" s="91">
        <v>0</v>
      </c>
      <c r="AF155" s="91">
        <v>0</v>
      </c>
      <c r="AG155" s="91">
        <v>0</v>
      </c>
      <c r="AH155" s="91">
        <v>0</v>
      </c>
      <c r="AI155" s="91">
        <v>0</v>
      </c>
      <c r="AJ155" s="91">
        <v>0</v>
      </c>
      <c r="AK155" s="91">
        <v>0</v>
      </c>
      <c r="AL155" s="91">
        <v>0</v>
      </c>
      <c r="AM155" s="91">
        <v>0</v>
      </c>
      <c r="AN155" s="91">
        <v>0</v>
      </c>
      <c r="AO155" s="91">
        <v>0</v>
      </c>
      <c r="AP155" s="91">
        <v>0</v>
      </c>
      <c r="AQ155" s="91">
        <v>0</v>
      </c>
      <c r="AR155" s="91">
        <v>0</v>
      </c>
      <c r="AS155" s="91">
        <v>0</v>
      </c>
      <c r="AT155" s="91">
        <v>67.131177600000001</v>
      </c>
      <c r="AU155" s="91">
        <v>67.009442559999997</v>
      </c>
      <c r="AV155" s="91">
        <v>66.257090550000001</v>
      </c>
      <c r="AW155" s="91">
        <v>57.522726720000001</v>
      </c>
    </row>
    <row r="156" spans="1:49" s="9" customFormat="1" x14ac:dyDescent="0.2">
      <c r="A156" s="15" t="s">
        <v>115</v>
      </c>
      <c r="B156" s="45" t="s">
        <v>1</v>
      </c>
      <c r="C156" s="69">
        <v>0</v>
      </c>
      <c r="D156" s="69">
        <v>0</v>
      </c>
      <c r="E156" s="69">
        <v>0</v>
      </c>
      <c r="F156" s="69">
        <v>0</v>
      </c>
      <c r="G156" s="69">
        <v>0</v>
      </c>
      <c r="H156" s="69">
        <v>0</v>
      </c>
      <c r="I156" s="69">
        <v>0</v>
      </c>
      <c r="J156" s="69">
        <v>0</v>
      </c>
      <c r="K156" s="69">
        <v>0</v>
      </c>
      <c r="L156" s="61">
        <v>223.74833494999999</v>
      </c>
      <c r="M156" s="61">
        <v>223.74833494999999</v>
      </c>
      <c r="N156" s="61">
        <v>236.61761502000002</v>
      </c>
      <c r="O156" s="16">
        <v>53.507928149999998</v>
      </c>
      <c r="P156" s="16">
        <v>0</v>
      </c>
      <c r="Q156" s="16">
        <v>0</v>
      </c>
      <c r="R156" s="19" t="s">
        <v>114</v>
      </c>
      <c r="S156" s="16">
        <v>0</v>
      </c>
      <c r="T156" s="16">
        <v>0</v>
      </c>
      <c r="U156" s="16">
        <v>0</v>
      </c>
      <c r="V156" s="16">
        <v>0</v>
      </c>
      <c r="W156" s="16">
        <v>0</v>
      </c>
      <c r="X156" s="16">
        <v>0</v>
      </c>
      <c r="Y156" s="91">
        <v>0</v>
      </c>
      <c r="Z156" s="91">
        <v>0</v>
      </c>
      <c r="AA156" s="91">
        <v>0</v>
      </c>
      <c r="AB156" s="91">
        <v>0</v>
      </c>
      <c r="AC156" s="91">
        <v>0</v>
      </c>
      <c r="AD156" s="91">
        <v>0</v>
      </c>
      <c r="AE156" s="91">
        <v>0</v>
      </c>
      <c r="AF156" s="91">
        <v>0</v>
      </c>
      <c r="AG156" s="91">
        <v>0</v>
      </c>
      <c r="AH156" s="91">
        <v>0</v>
      </c>
      <c r="AI156" s="91">
        <v>0</v>
      </c>
      <c r="AJ156" s="91">
        <v>0</v>
      </c>
      <c r="AK156" s="91">
        <v>0</v>
      </c>
      <c r="AL156" s="91">
        <v>5859.3050090999996</v>
      </c>
      <c r="AM156" s="91">
        <v>5859.3050090999996</v>
      </c>
      <c r="AN156" s="91">
        <v>5891.0239621000001</v>
      </c>
      <c r="AO156" s="91">
        <v>5851.7768941100003</v>
      </c>
      <c r="AP156" s="91">
        <v>5851.7768941100003</v>
      </c>
      <c r="AQ156" s="91">
        <v>5931.3682555300002</v>
      </c>
      <c r="AR156" s="91">
        <v>6145.75744158</v>
      </c>
      <c r="AS156" s="91">
        <v>6076.5644155500004</v>
      </c>
      <c r="AT156" s="91">
        <v>6088.4162128600001</v>
      </c>
      <c r="AU156" s="91">
        <v>6094.9983056499996</v>
      </c>
      <c r="AV156" s="91">
        <v>6111.2816280200004</v>
      </c>
      <c r="AW156" s="91">
        <v>5613.4071005400001</v>
      </c>
    </row>
    <row r="157" spans="1:49" s="9" customFormat="1" x14ac:dyDescent="0.2">
      <c r="A157" s="15" t="s">
        <v>91</v>
      </c>
      <c r="B157" s="45" t="s">
        <v>1</v>
      </c>
      <c r="C157" s="69">
        <v>8254.6681507699977</v>
      </c>
      <c r="D157" s="69">
        <v>8621.506204629999</v>
      </c>
      <c r="E157" s="69">
        <v>12365.042284928422</v>
      </c>
      <c r="F157" s="69">
        <v>16675.100560736249</v>
      </c>
      <c r="G157" s="69">
        <v>22185.862007583703</v>
      </c>
      <c r="H157" s="69">
        <v>22928.6094004232</v>
      </c>
      <c r="I157" s="69">
        <v>24116.562054528422</v>
      </c>
      <c r="J157" s="69">
        <v>28127.240396326106</v>
      </c>
      <c r="K157" s="69">
        <v>30959.862281166945</v>
      </c>
      <c r="L157" s="61">
        <v>36857.089593786433</v>
      </c>
      <c r="M157" s="61">
        <v>40277.023746120707</v>
      </c>
      <c r="N157" s="61">
        <v>37488.705836744484</v>
      </c>
      <c r="O157" s="16">
        <v>42332.660087778037</v>
      </c>
      <c r="P157" s="16">
        <v>42830.488223824374</v>
      </c>
      <c r="Q157" s="16">
        <v>45051.448275493989</v>
      </c>
      <c r="R157" s="19" t="s">
        <v>114</v>
      </c>
      <c r="S157" s="16">
        <v>2651.84254413186</v>
      </c>
      <c r="T157" s="16">
        <v>10203.348537630702</v>
      </c>
      <c r="U157" s="16">
        <v>16383.308218529217</v>
      </c>
      <c r="V157" s="16">
        <v>12924.610907311153</v>
      </c>
      <c r="W157" s="16">
        <v>19911.398031089979</v>
      </c>
      <c r="X157" s="16">
        <v>21687.4</v>
      </c>
      <c r="Y157" s="91">
        <v>22137.623695004091</v>
      </c>
      <c r="Z157" s="91">
        <v>12653.564035354289</v>
      </c>
      <c r="AA157" s="91">
        <v>13247.54417015229</v>
      </c>
      <c r="AB157" s="91">
        <v>12231.51750690166</v>
      </c>
      <c r="AC157" s="91">
        <v>13348.44400385442</v>
      </c>
      <c r="AD157" s="91">
        <v>12742.381344104229</v>
      </c>
      <c r="AE157" s="91">
        <v>11991.423853171649</v>
      </c>
      <c r="AF157" s="91">
        <v>9780.6884739580473</v>
      </c>
      <c r="AG157" s="91">
        <v>9800.0587070119509</v>
      </c>
      <c r="AH157" s="91">
        <v>8304.6785903377968</v>
      </c>
      <c r="AI157" s="91">
        <v>10973.038667080609</v>
      </c>
      <c r="AJ157" s="91">
        <v>11636.75497467991</v>
      </c>
      <c r="AK157" s="91">
        <v>10958.85392353942</v>
      </c>
      <c r="AL157" s="91">
        <v>12219.19462617729</v>
      </c>
      <c r="AM157" s="91">
        <v>11285.42965008922</v>
      </c>
      <c r="AN157" s="91">
        <v>11506.92072080919</v>
      </c>
      <c r="AO157" s="91">
        <v>7785.5537361264169</v>
      </c>
      <c r="AP157" s="91">
        <v>8453.8277304369385</v>
      </c>
      <c r="AQ157" s="91">
        <v>9357.9982704968315</v>
      </c>
      <c r="AR157" s="91">
        <v>9810.5928150035506</v>
      </c>
      <c r="AS157" s="91">
        <v>11017.77390181185</v>
      </c>
      <c r="AT157" s="91">
        <v>11221.847520229019</v>
      </c>
      <c r="AU157" s="91">
        <v>11540.812931001919</v>
      </c>
      <c r="AV157" s="91">
        <v>12556.896804137799</v>
      </c>
      <c r="AW157" s="91">
        <v>10292.76941860328</v>
      </c>
    </row>
    <row r="158" spans="1:49" s="9" customFormat="1" x14ac:dyDescent="0.2">
      <c r="A158" s="18" t="s">
        <v>92</v>
      </c>
      <c r="B158" s="45" t="s">
        <v>1</v>
      </c>
      <c r="C158" s="69">
        <v>76.320369319999998</v>
      </c>
      <c r="D158" s="69">
        <v>84.11867706999999</v>
      </c>
      <c r="E158" s="69">
        <v>60.180404870000004</v>
      </c>
      <c r="F158" s="69">
        <v>78.489363530000006</v>
      </c>
      <c r="G158" s="69">
        <v>55.454819799999996</v>
      </c>
      <c r="H158" s="69">
        <v>42.548884749999999</v>
      </c>
      <c r="I158" s="69">
        <v>12.87949729</v>
      </c>
      <c r="J158" s="69">
        <v>16.584318570000001</v>
      </c>
      <c r="K158" s="69">
        <v>5.5234465199999994</v>
      </c>
      <c r="L158" s="61">
        <v>404.13519166715503</v>
      </c>
      <c r="M158" s="61">
        <v>1281.5097600223</v>
      </c>
      <c r="N158" s="61">
        <v>1945.6076190217279</v>
      </c>
      <c r="O158" s="16">
        <v>4596.4790075534747</v>
      </c>
      <c r="P158" s="16">
        <v>616.66428615036807</v>
      </c>
      <c r="Q158" s="16">
        <v>575.5276308295339</v>
      </c>
      <c r="R158" s="19" t="s">
        <v>114</v>
      </c>
      <c r="S158" s="16">
        <v>20.584641956239999</v>
      </c>
      <c r="T158" s="16">
        <v>54.761853903439999</v>
      </c>
      <c r="U158" s="16">
        <v>150.55143102024201</v>
      </c>
      <c r="V158" s="16">
        <v>37.523910670202</v>
      </c>
      <c r="W158" s="16">
        <v>345.77160939229304</v>
      </c>
      <c r="X158" s="16">
        <v>32.700000000000003</v>
      </c>
      <c r="Y158" s="91">
        <v>31.755511730759999</v>
      </c>
      <c r="Z158" s="91">
        <v>123.481000927618</v>
      </c>
      <c r="AA158" s="91">
        <v>363.30248768523001</v>
      </c>
      <c r="AB158" s="91">
        <v>177.738318012891</v>
      </c>
      <c r="AC158" s="91">
        <v>279.17205900030399</v>
      </c>
      <c r="AD158" s="91">
        <v>634.13561635937594</v>
      </c>
      <c r="AE158" s="91">
        <v>592.17987960000005</v>
      </c>
      <c r="AF158" s="91">
        <v>4.0798480000000001</v>
      </c>
      <c r="AG158" s="91">
        <v>474.96499939687999</v>
      </c>
      <c r="AH158" s="91">
        <v>0</v>
      </c>
      <c r="AI158" s="91">
        <v>0</v>
      </c>
      <c r="AJ158" s="91">
        <v>0</v>
      </c>
      <c r="AK158" s="91">
        <v>0</v>
      </c>
      <c r="AL158" s="91">
        <v>0</v>
      </c>
      <c r="AM158" s="91">
        <v>0</v>
      </c>
      <c r="AN158" s="91">
        <v>0</v>
      </c>
      <c r="AO158" s="91">
        <v>0</v>
      </c>
      <c r="AP158" s="91">
        <v>0</v>
      </c>
      <c r="AQ158" s="91">
        <v>7.5977839999999999</v>
      </c>
      <c r="AR158" s="91">
        <v>1.3850925000000001</v>
      </c>
      <c r="AS158" s="91">
        <v>1.3456465</v>
      </c>
      <c r="AT158" s="91">
        <v>1.4164699999999999</v>
      </c>
      <c r="AU158" s="91">
        <v>1.117138</v>
      </c>
      <c r="AV158" s="91">
        <v>0</v>
      </c>
      <c r="AW158" s="91">
        <v>4.3179360000000004</v>
      </c>
    </row>
    <row r="159" spans="1:49" s="9" customFormat="1" x14ac:dyDescent="0.2">
      <c r="A159" s="18" t="s">
        <v>93</v>
      </c>
      <c r="B159" s="45" t="s">
        <v>1</v>
      </c>
      <c r="C159" s="69">
        <v>7761.9874887799997</v>
      </c>
      <c r="D159" s="69">
        <v>8055.6442632099988</v>
      </c>
      <c r="E159" s="69">
        <v>11680.900446098425</v>
      </c>
      <c r="F159" s="69">
        <v>16185.942027566251</v>
      </c>
      <c r="G159" s="69">
        <v>21748.926156973703</v>
      </c>
      <c r="H159" s="69">
        <v>22523.981548903197</v>
      </c>
      <c r="I159" s="69">
        <v>24033.08447928842</v>
      </c>
      <c r="J159" s="69">
        <v>28039.152780916102</v>
      </c>
      <c r="K159" s="69">
        <v>30905.195411316952</v>
      </c>
      <c r="L159" s="61">
        <v>36149.90626026503</v>
      </c>
      <c r="M159" s="61">
        <v>38638.415762343102</v>
      </c>
      <c r="N159" s="61">
        <v>34937.64381342048</v>
      </c>
      <c r="O159" s="16">
        <v>36370.953148944864</v>
      </c>
      <c r="P159" s="16">
        <v>41741.137665698734</v>
      </c>
      <c r="Q159" s="16">
        <v>39712.32534685907</v>
      </c>
      <c r="R159" s="19" t="s">
        <v>114</v>
      </c>
      <c r="S159" s="16">
        <v>2099.0622141955</v>
      </c>
      <c r="T159" s="16">
        <v>9337.2658780512193</v>
      </c>
      <c r="U159" s="16">
        <v>16101.292012728114</v>
      </c>
      <c r="V159" s="16">
        <v>12761.000739620064</v>
      </c>
      <c r="W159" s="16">
        <v>15663.610955608365</v>
      </c>
      <c r="X159" s="16">
        <v>17307</v>
      </c>
      <c r="Y159" s="91">
        <v>17907.76978748733</v>
      </c>
      <c r="Z159" s="91">
        <v>11943.550142359991</v>
      </c>
      <c r="AA159" s="91">
        <v>12379.06021274058</v>
      </c>
      <c r="AB159" s="91">
        <v>11524.92875647302</v>
      </c>
      <c r="AC159" s="91">
        <v>12286.24724218457</v>
      </c>
      <c r="AD159" s="91">
        <v>11326.726434255321</v>
      </c>
      <c r="AE159" s="91">
        <v>10769.176268271651</v>
      </c>
      <c r="AF159" s="91">
        <v>9215.7112514080472</v>
      </c>
      <c r="AG159" s="91">
        <v>8124.1202600150709</v>
      </c>
      <c r="AH159" s="91">
        <v>7524.1074258377957</v>
      </c>
      <c r="AI159" s="91">
        <v>10621.79395708061</v>
      </c>
      <c r="AJ159" s="91">
        <v>11098.083768379911</v>
      </c>
      <c r="AK159" s="91">
        <v>10802.94275053942</v>
      </c>
      <c r="AL159" s="91">
        <v>11356.224397877289</v>
      </c>
      <c r="AM159" s="91">
        <v>10364.087922689219</v>
      </c>
      <c r="AN159" s="91">
        <v>10328.95809240919</v>
      </c>
      <c r="AO159" s="91">
        <v>6580.3531872264175</v>
      </c>
      <c r="AP159" s="91">
        <v>7556.5843977369377</v>
      </c>
      <c r="AQ159" s="91">
        <v>8361.9008537968311</v>
      </c>
      <c r="AR159" s="91">
        <v>8676.4648253035502</v>
      </c>
      <c r="AS159" s="91">
        <v>9763.3705801118522</v>
      </c>
      <c r="AT159" s="91">
        <v>9596.9451540290247</v>
      </c>
      <c r="AU159" s="91">
        <v>9792.1666043019177</v>
      </c>
      <c r="AV159" s="91">
        <v>11051.6848155278</v>
      </c>
      <c r="AW159" s="91">
        <v>10284.614834203279</v>
      </c>
    </row>
    <row r="160" spans="1:49" s="9" customFormat="1" x14ac:dyDescent="0.2">
      <c r="A160" s="18" t="s">
        <v>94</v>
      </c>
      <c r="B160" s="45" t="s">
        <v>1</v>
      </c>
      <c r="C160" s="69">
        <v>389.35922632</v>
      </c>
      <c r="D160" s="69">
        <v>463.55753075999996</v>
      </c>
      <c r="E160" s="69">
        <v>593.42531365000013</v>
      </c>
      <c r="F160" s="69">
        <v>382.78959857000001</v>
      </c>
      <c r="G160" s="69">
        <v>349.21154268999999</v>
      </c>
      <c r="H160" s="69">
        <v>335.89789030000003</v>
      </c>
      <c r="I160" s="69">
        <v>3.7322556499999999</v>
      </c>
      <c r="J160" s="69">
        <v>25.652295490000004</v>
      </c>
      <c r="K160" s="69">
        <v>40.94516033</v>
      </c>
      <c r="L160" s="61">
        <v>283.95765926000001</v>
      </c>
      <c r="M160" s="61">
        <v>310.52171577999997</v>
      </c>
      <c r="N160" s="61">
        <v>470.83923549604805</v>
      </c>
      <c r="O160" s="16">
        <v>660.74499918009383</v>
      </c>
      <c r="P160" s="16">
        <v>371.87254962527999</v>
      </c>
      <c r="Q160" s="16">
        <v>4637.9924241153994</v>
      </c>
      <c r="R160" s="19" t="s">
        <v>114</v>
      </c>
      <c r="S160" s="16">
        <v>495.31371798011997</v>
      </c>
      <c r="T160" s="16">
        <v>777.28368337604002</v>
      </c>
      <c r="U160" s="16">
        <v>95.347800100859999</v>
      </c>
      <c r="V160" s="16">
        <v>92.466343500890005</v>
      </c>
      <c r="W160" s="16">
        <v>3859.6273720893182</v>
      </c>
      <c r="X160" s="16">
        <v>4218.6000000000004</v>
      </c>
      <c r="Y160" s="91">
        <v>4079.3485592860002</v>
      </c>
      <c r="Z160" s="91">
        <v>321.17205556667898</v>
      </c>
      <c r="AA160" s="91">
        <v>326.21150377647899</v>
      </c>
      <c r="AB160" s="91">
        <v>322.60794341575303</v>
      </c>
      <c r="AC160" s="91">
        <v>331.76589841954802</v>
      </c>
      <c r="AD160" s="91">
        <v>332.95365758953199</v>
      </c>
      <c r="AE160" s="91">
        <v>5.5215433000000003</v>
      </c>
      <c r="AF160" s="91">
        <v>5.5215433000000003</v>
      </c>
      <c r="AG160" s="91">
        <v>5.5215433000000003</v>
      </c>
      <c r="AH160" s="91">
        <v>5.5215433000000003</v>
      </c>
      <c r="AI160" s="91">
        <v>5.5215433000000003</v>
      </c>
      <c r="AJ160" s="91">
        <v>3.7481444000000002</v>
      </c>
      <c r="AK160" s="91">
        <v>3.7481444000000002</v>
      </c>
      <c r="AL160" s="91">
        <v>3.7481444000000002</v>
      </c>
      <c r="AM160" s="91">
        <v>3.7481444000000002</v>
      </c>
      <c r="AN160" s="91">
        <v>3.7481444000000002</v>
      </c>
      <c r="AO160" s="91">
        <v>3.7481443999999997</v>
      </c>
      <c r="AP160" s="91">
        <v>4.9274601999999996</v>
      </c>
      <c r="AQ160" s="91">
        <v>4.9274601999999996</v>
      </c>
      <c r="AR160" s="91">
        <v>4.9274601999999996</v>
      </c>
      <c r="AS160" s="91">
        <v>4.9274601999999996</v>
      </c>
      <c r="AT160" s="91">
        <v>4.9274601999999996</v>
      </c>
      <c r="AU160" s="91">
        <v>4.9274601999999996</v>
      </c>
      <c r="AV160" s="91">
        <v>3.8366484000000001</v>
      </c>
      <c r="AW160" s="91">
        <v>3.8366484000000001</v>
      </c>
    </row>
    <row r="161" spans="1:49" s="9" customFormat="1" x14ac:dyDescent="0.2">
      <c r="A161" s="18" t="s">
        <v>56</v>
      </c>
      <c r="B161" s="45" t="s">
        <v>1</v>
      </c>
      <c r="C161" s="69">
        <v>27.001066350000002</v>
      </c>
      <c r="D161" s="69">
        <v>18.185733589999998</v>
      </c>
      <c r="E161" s="69">
        <v>30.536120309999998</v>
      </c>
      <c r="F161" s="69">
        <v>27.879571070000001</v>
      </c>
      <c r="G161" s="69">
        <v>32.269488119999998</v>
      </c>
      <c r="H161" s="69">
        <v>26.181076469999997</v>
      </c>
      <c r="I161" s="69">
        <v>66.865822299999991</v>
      </c>
      <c r="J161" s="69">
        <v>45.851001350000004</v>
      </c>
      <c r="K161" s="69">
        <v>8.1982630000000007</v>
      </c>
      <c r="L161" s="61">
        <v>19.090482594240001</v>
      </c>
      <c r="M161" s="61">
        <v>46.576507975299997</v>
      </c>
      <c r="N161" s="61">
        <v>134.615168806225</v>
      </c>
      <c r="O161" s="16">
        <v>704.48293209959502</v>
      </c>
      <c r="P161" s="16">
        <v>100.81372234999999</v>
      </c>
      <c r="Q161" s="16">
        <v>125.60287369</v>
      </c>
      <c r="R161" s="19" t="s">
        <v>114</v>
      </c>
      <c r="S161" s="16">
        <v>36.881970000000003</v>
      </c>
      <c r="T161" s="16">
        <v>34.0371223</v>
      </c>
      <c r="U161" s="16">
        <v>36.116974679999998</v>
      </c>
      <c r="V161" s="16">
        <v>33.619913519999997</v>
      </c>
      <c r="W161" s="16">
        <v>42.388094000000002</v>
      </c>
      <c r="X161" s="16">
        <v>129.1</v>
      </c>
      <c r="Y161" s="91">
        <v>118.7498365</v>
      </c>
      <c r="Z161" s="91">
        <v>265.3608365</v>
      </c>
      <c r="AA161" s="91">
        <v>178.96996594999999</v>
      </c>
      <c r="AB161" s="91">
        <v>206.24248900000001</v>
      </c>
      <c r="AC161" s="91">
        <v>451.25880425000003</v>
      </c>
      <c r="AD161" s="91">
        <v>448.56563590000002</v>
      </c>
      <c r="AE161" s="91">
        <v>624.54616199999998</v>
      </c>
      <c r="AF161" s="91">
        <v>555.37583125000003</v>
      </c>
      <c r="AG161" s="91">
        <v>1195.4519043</v>
      </c>
      <c r="AH161" s="91">
        <v>775.04962120000005</v>
      </c>
      <c r="AI161" s="91">
        <v>345.72316669999998</v>
      </c>
      <c r="AJ161" s="91">
        <v>534.92306189999999</v>
      </c>
      <c r="AK161" s="91">
        <v>152.16302859999999</v>
      </c>
      <c r="AL161" s="91">
        <v>859.22208390000003</v>
      </c>
      <c r="AM161" s="91">
        <v>917.59358299999997</v>
      </c>
      <c r="AN161" s="91">
        <v>1174.2144840000001</v>
      </c>
      <c r="AO161" s="91">
        <v>1201.4524045000001</v>
      </c>
      <c r="AP161" s="91">
        <v>892.31587249999995</v>
      </c>
      <c r="AQ161" s="91">
        <v>983.57217249999997</v>
      </c>
      <c r="AR161" s="91">
        <v>1127.815437</v>
      </c>
      <c r="AS161" s="91">
        <v>1248.1302149999999</v>
      </c>
      <c r="AT161" s="91">
        <v>1618.558436</v>
      </c>
      <c r="AU161" s="91">
        <v>1742.6017285</v>
      </c>
      <c r="AV161" s="91">
        <v>1501.3753402100001</v>
      </c>
      <c r="AW161" s="91">
        <v>0</v>
      </c>
    </row>
    <row r="162" spans="1:49" s="9" customFormat="1" x14ac:dyDescent="0.2">
      <c r="A162" s="18" t="s">
        <v>95</v>
      </c>
      <c r="B162" s="45" t="s">
        <v>1</v>
      </c>
      <c r="C162" s="69">
        <v>0</v>
      </c>
      <c r="D162" s="69">
        <v>0</v>
      </c>
      <c r="E162" s="69">
        <v>0</v>
      </c>
      <c r="F162" s="69">
        <v>0</v>
      </c>
      <c r="G162" s="69">
        <v>0</v>
      </c>
      <c r="H162" s="69">
        <v>0</v>
      </c>
      <c r="I162" s="69">
        <v>0</v>
      </c>
      <c r="J162" s="69">
        <v>0</v>
      </c>
      <c r="K162" s="69">
        <v>0</v>
      </c>
      <c r="L162" s="61">
        <v>0</v>
      </c>
      <c r="M162" s="61">
        <v>0</v>
      </c>
      <c r="N162" s="61">
        <v>0</v>
      </c>
      <c r="O162" s="16">
        <v>0</v>
      </c>
      <c r="P162" s="16">
        <v>0</v>
      </c>
      <c r="Q162" s="16">
        <v>0</v>
      </c>
      <c r="R162" s="19" t="s">
        <v>114</v>
      </c>
      <c r="S162" s="16">
        <v>0</v>
      </c>
      <c r="T162" s="16">
        <v>0</v>
      </c>
      <c r="U162" s="16">
        <v>0</v>
      </c>
      <c r="V162" s="16">
        <v>0</v>
      </c>
      <c r="W162" s="16">
        <v>0</v>
      </c>
      <c r="X162" s="16">
        <v>0</v>
      </c>
      <c r="Y162" s="91">
        <v>0</v>
      </c>
      <c r="Z162" s="91">
        <v>0</v>
      </c>
      <c r="AA162" s="91">
        <v>0</v>
      </c>
      <c r="AB162" s="91">
        <v>0</v>
      </c>
      <c r="AC162" s="91">
        <v>0</v>
      </c>
      <c r="AD162" s="91">
        <v>0</v>
      </c>
      <c r="AE162" s="91">
        <v>0</v>
      </c>
      <c r="AF162" s="91">
        <v>0</v>
      </c>
      <c r="AG162" s="91">
        <v>0</v>
      </c>
      <c r="AH162" s="91">
        <v>0</v>
      </c>
      <c r="AI162" s="91">
        <v>0</v>
      </c>
      <c r="AJ162" s="91">
        <v>0</v>
      </c>
      <c r="AK162" s="91">
        <v>0</v>
      </c>
      <c r="AL162" s="91">
        <v>0</v>
      </c>
      <c r="AM162" s="91">
        <v>0</v>
      </c>
      <c r="AN162" s="91">
        <v>0</v>
      </c>
      <c r="AO162" s="91">
        <v>0</v>
      </c>
      <c r="AP162" s="91">
        <v>0</v>
      </c>
      <c r="AQ162" s="91">
        <v>0</v>
      </c>
      <c r="AR162" s="91">
        <v>0</v>
      </c>
      <c r="AS162" s="91">
        <v>0</v>
      </c>
      <c r="AT162" s="91">
        <v>0</v>
      </c>
      <c r="AU162" s="91">
        <v>0</v>
      </c>
      <c r="AV162" s="91">
        <v>0</v>
      </c>
      <c r="AW162" s="91">
        <v>0</v>
      </c>
    </row>
    <row r="163" spans="1:49" x14ac:dyDescent="0.2">
      <c r="A163" s="15" t="s">
        <v>113</v>
      </c>
      <c r="B163" s="45" t="s">
        <v>1</v>
      </c>
      <c r="C163" s="69" t="s">
        <v>114</v>
      </c>
      <c r="D163" s="69" t="s">
        <v>114</v>
      </c>
      <c r="E163" s="69" t="s">
        <v>114</v>
      </c>
      <c r="F163" s="69" t="s">
        <v>114</v>
      </c>
      <c r="G163" s="69" t="s">
        <v>114</v>
      </c>
      <c r="H163" s="69" t="s">
        <v>114</v>
      </c>
      <c r="I163" s="69" t="s">
        <v>114</v>
      </c>
      <c r="J163" s="69" t="s">
        <v>114</v>
      </c>
      <c r="K163" s="69" t="s">
        <v>114</v>
      </c>
      <c r="L163" s="61" t="s">
        <v>114</v>
      </c>
      <c r="M163" s="61" t="s">
        <v>114</v>
      </c>
      <c r="N163" s="61" t="s">
        <v>114</v>
      </c>
      <c r="O163" s="16" t="s">
        <v>114</v>
      </c>
      <c r="P163" s="16" t="s">
        <v>114</v>
      </c>
      <c r="Q163" s="16" t="s">
        <v>114</v>
      </c>
      <c r="R163" s="19" t="s">
        <v>114</v>
      </c>
      <c r="S163" s="16">
        <v>0</v>
      </c>
      <c r="T163" s="16">
        <v>0</v>
      </c>
      <c r="U163" s="16">
        <v>0</v>
      </c>
      <c r="V163" s="16">
        <v>0</v>
      </c>
      <c r="W163" s="16">
        <v>42.944606706456995</v>
      </c>
      <c r="X163" s="16">
        <v>46.1</v>
      </c>
      <c r="Y163" s="91">
        <v>140.110132606745</v>
      </c>
      <c r="Z163" s="91">
        <v>4.8855154453410004</v>
      </c>
      <c r="AA163" s="91">
        <v>5.7189342708930004</v>
      </c>
      <c r="AB163" s="91">
        <v>4.5903883188809997</v>
      </c>
      <c r="AC163" s="91">
        <v>15.58530201818</v>
      </c>
      <c r="AD163" s="91">
        <v>8.0307146492719994</v>
      </c>
      <c r="AE163" s="91">
        <v>5.7841813158919999</v>
      </c>
      <c r="AF163" s="91">
        <v>1.4986798370879999</v>
      </c>
      <c r="AG163" s="91">
        <v>8.6259700999999994E-2</v>
      </c>
      <c r="AH163" s="91">
        <v>0</v>
      </c>
      <c r="AI163" s="91">
        <v>2.2128275371280002</v>
      </c>
      <c r="AJ163" s="91">
        <v>0</v>
      </c>
      <c r="AK163" s="91">
        <v>0</v>
      </c>
      <c r="AL163" s="91">
        <v>0</v>
      </c>
      <c r="AM163" s="91">
        <v>0</v>
      </c>
      <c r="AN163" s="91">
        <v>0</v>
      </c>
      <c r="AO163" s="91">
        <v>0</v>
      </c>
      <c r="AP163" s="91">
        <v>0</v>
      </c>
      <c r="AQ163" s="91">
        <v>0</v>
      </c>
      <c r="AR163" s="91">
        <v>0</v>
      </c>
      <c r="AS163" s="91">
        <v>0</v>
      </c>
      <c r="AT163" s="91">
        <v>0</v>
      </c>
      <c r="AU163" s="91">
        <v>0</v>
      </c>
      <c r="AV163" s="91">
        <v>0</v>
      </c>
      <c r="AW163" s="91">
        <v>0</v>
      </c>
    </row>
    <row r="164" spans="1:49" s="9" customFormat="1" x14ac:dyDescent="0.2">
      <c r="A164" s="15" t="s">
        <v>7</v>
      </c>
      <c r="B164" s="45" t="s">
        <v>1</v>
      </c>
      <c r="C164" s="69">
        <v>0.01</v>
      </c>
      <c r="D164" s="69">
        <v>3.5000000000000003E-2</v>
      </c>
      <c r="E164" s="69">
        <v>0.06</v>
      </c>
      <c r="F164" s="69">
        <v>0.06</v>
      </c>
      <c r="G164" s="69">
        <v>3.5000000000000003E-2</v>
      </c>
      <c r="H164" s="69">
        <v>3.5000000000000003E-2</v>
      </c>
      <c r="I164" s="69">
        <v>0.11799999999999999</v>
      </c>
      <c r="J164" s="69">
        <v>0.1</v>
      </c>
      <c r="K164" s="69">
        <v>0.10197480202499998</v>
      </c>
      <c r="L164" s="61">
        <v>0.20000012654999999</v>
      </c>
      <c r="M164" s="61">
        <v>4309.1983910143745</v>
      </c>
      <c r="N164" s="61">
        <v>4309.3759765072182</v>
      </c>
      <c r="O164" s="16">
        <v>6747.7595149922527</v>
      </c>
      <c r="P164" s="16">
        <v>0.90999968018400001</v>
      </c>
      <c r="Q164" s="16">
        <v>67.909999872700013</v>
      </c>
      <c r="R164" s="19" t="s">
        <v>114</v>
      </c>
      <c r="S164" s="16">
        <v>363.91400003873997</v>
      </c>
      <c r="T164" s="16">
        <v>439.91400006891001</v>
      </c>
      <c r="U164" s="16">
        <v>266.74200021006197</v>
      </c>
      <c r="V164" s="16">
        <v>0.90999991718500006</v>
      </c>
      <c r="W164" s="16">
        <v>0.90999982834699999</v>
      </c>
      <c r="X164" s="16">
        <v>1</v>
      </c>
      <c r="Y164" s="91">
        <v>1.039999769165</v>
      </c>
      <c r="Z164" s="91">
        <v>1.039999966983</v>
      </c>
      <c r="AA164" s="91">
        <v>0.96000031107499995</v>
      </c>
      <c r="AB164" s="91">
        <v>0.95999995846800001</v>
      </c>
      <c r="AC164" s="91">
        <v>0.96000006708800001</v>
      </c>
      <c r="AD164" s="91">
        <v>1.1400000794280001</v>
      </c>
      <c r="AE164" s="91">
        <v>1.1400000192999999</v>
      </c>
      <c r="AF164" s="91">
        <v>1.1400000268370001</v>
      </c>
      <c r="AG164" s="91">
        <v>1.1660000554400001</v>
      </c>
      <c r="AH164" s="91">
        <v>1.1659997422999999</v>
      </c>
      <c r="AI164" s="91">
        <v>1.1660002289560001</v>
      </c>
      <c r="AJ164" s="91">
        <v>1.23</v>
      </c>
      <c r="AK164" s="91">
        <v>1.23</v>
      </c>
      <c r="AL164" s="91">
        <v>1.23</v>
      </c>
      <c r="AM164" s="91">
        <v>1.34</v>
      </c>
      <c r="AN164" s="91">
        <v>1.34</v>
      </c>
      <c r="AO164" s="91">
        <v>1.34</v>
      </c>
      <c r="AP164" s="91">
        <v>1.26</v>
      </c>
      <c r="AQ164" s="91">
        <v>1.26</v>
      </c>
      <c r="AR164" s="91">
        <v>1.26</v>
      </c>
      <c r="AS164" s="91">
        <v>1.24</v>
      </c>
      <c r="AT164" s="91">
        <v>1.24</v>
      </c>
      <c r="AU164" s="91">
        <v>1.24</v>
      </c>
      <c r="AV164" s="91">
        <v>1.29</v>
      </c>
      <c r="AW164" s="91">
        <v>1.29</v>
      </c>
    </row>
    <row r="165" spans="1:49" s="9" customFormat="1" x14ac:dyDescent="0.2">
      <c r="A165" s="15" t="s">
        <v>96</v>
      </c>
      <c r="B165" s="45" t="s">
        <v>1</v>
      </c>
      <c r="C165" s="69">
        <v>0</v>
      </c>
      <c r="D165" s="69">
        <v>0</v>
      </c>
      <c r="E165" s="69">
        <v>0</v>
      </c>
      <c r="F165" s="69">
        <v>0</v>
      </c>
      <c r="G165" s="69">
        <v>0</v>
      </c>
      <c r="H165" s="69">
        <v>0</v>
      </c>
      <c r="I165" s="69">
        <v>0</v>
      </c>
      <c r="J165" s="69">
        <v>0.622</v>
      </c>
      <c r="K165" s="69">
        <v>0</v>
      </c>
      <c r="L165" s="61">
        <v>0</v>
      </c>
      <c r="M165" s="61">
        <v>0</v>
      </c>
      <c r="N165" s="61">
        <v>0</v>
      </c>
      <c r="O165" s="16">
        <v>0</v>
      </c>
      <c r="P165" s="16">
        <v>0</v>
      </c>
      <c r="Q165" s="16">
        <v>0</v>
      </c>
      <c r="R165" s="19" t="s">
        <v>114</v>
      </c>
      <c r="S165" s="16">
        <v>0</v>
      </c>
      <c r="T165" s="16">
        <v>0</v>
      </c>
      <c r="U165" s="16">
        <v>0</v>
      </c>
      <c r="V165" s="16">
        <v>0</v>
      </c>
      <c r="W165" s="16">
        <v>0</v>
      </c>
      <c r="X165" s="16">
        <v>0</v>
      </c>
      <c r="Y165" s="91">
        <v>0</v>
      </c>
      <c r="Z165" s="91">
        <v>0</v>
      </c>
      <c r="AA165" s="91">
        <v>0</v>
      </c>
      <c r="AB165" s="91">
        <v>0</v>
      </c>
      <c r="AC165" s="91">
        <v>0</v>
      </c>
      <c r="AD165" s="91">
        <v>0</v>
      </c>
      <c r="AE165" s="91">
        <v>0</v>
      </c>
      <c r="AF165" s="91">
        <v>0</v>
      </c>
      <c r="AG165" s="91">
        <v>0</v>
      </c>
      <c r="AH165" s="91">
        <v>0</v>
      </c>
      <c r="AI165" s="91">
        <v>0</v>
      </c>
      <c r="AJ165" s="91">
        <v>0</v>
      </c>
      <c r="AK165" s="91">
        <v>0</v>
      </c>
      <c r="AL165" s="91">
        <v>0</v>
      </c>
      <c r="AM165" s="91">
        <v>0</v>
      </c>
      <c r="AN165" s="91">
        <v>0</v>
      </c>
      <c r="AO165" s="91">
        <v>0</v>
      </c>
      <c r="AP165" s="91">
        <v>0</v>
      </c>
      <c r="AQ165" s="91">
        <v>0</v>
      </c>
      <c r="AR165" s="91">
        <v>0</v>
      </c>
      <c r="AS165" s="91">
        <v>0</v>
      </c>
      <c r="AT165" s="91">
        <v>0</v>
      </c>
      <c r="AU165" s="91">
        <v>0</v>
      </c>
      <c r="AV165" s="91">
        <v>0</v>
      </c>
      <c r="AW165" s="91">
        <v>0</v>
      </c>
    </row>
    <row r="166" spans="1:49" s="9" customFormat="1" x14ac:dyDescent="0.2">
      <c r="A166" s="18" t="s">
        <v>97</v>
      </c>
      <c r="B166" s="45" t="s">
        <v>1</v>
      </c>
      <c r="C166" s="69">
        <v>0</v>
      </c>
      <c r="D166" s="69">
        <v>0</v>
      </c>
      <c r="E166" s="69">
        <v>0</v>
      </c>
      <c r="F166" s="69">
        <v>0</v>
      </c>
      <c r="G166" s="69">
        <v>0</v>
      </c>
      <c r="H166" s="69">
        <v>0</v>
      </c>
      <c r="I166" s="69">
        <v>0</v>
      </c>
      <c r="J166" s="69">
        <v>0.622</v>
      </c>
      <c r="K166" s="69">
        <v>0</v>
      </c>
      <c r="L166" s="61">
        <v>0</v>
      </c>
      <c r="M166" s="61">
        <v>0</v>
      </c>
      <c r="N166" s="61">
        <v>0</v>
      </c>
      <c r="O166" s="16">
        <v>0</v>
      </c>
      <c r="P166" s="16">
        <v>0</v>
      </c>
      <c r="Q166" s="16">
        <v>0</v>
      </c>
      <c r="R166" s="19" t="s">
        <v>114</v>
      </c>
      <c r="S166" s="16">
        <v>0</v>
      </c>
      <c r="T166" s="16">
        <v>0</v>
      </c>
      <c r="U166" s="16">
        <v>0</v>
      </c>
      <c r="V166" s="16">
        <v>0</v>
      </c>
      <c r="W166" s="16">
        <v>0</v>
      </c>
      <c r="X166" s="16">
        <v>0</v>
      </c>
      <c r="Y166" s="91">
        <v>0</v>
      </c>
      <c r="Z166" s="91">
        <v>0</v>
      </c>
      <c r="AA166" s="91">
        <v>0</v>
      </c>
      <c r="AB166" s="91">
        <v>0</v>
      </c>
      <c r="AC166" s="91">
        <v>0</v>
      </c>
      <c r="AD166" s="91">
        <v>0</v>
      </c>
      <c r="AE166" s="91">
        <v>0</v>
      </c>
      <c r="AF166" s="91">
        <v>0</v>
      </c>
      <c r="AG166" s="91">
        <v>0</v>
      </c>
      <c r="AH166" s="91">
        <v>0</v>
      </c>
      <c r="AI166" s="91">
        <v>0</v>
      </c>
      <c r="AJ166" s="91">
        <v>0</v>
      </c>
      <c r="AK166" s="91">
        <v>0</v>
      </c>
      <c r="AL166" s="91">
        <v>0</v>
      </c>
      <c r="AM166" s="91">
        <v>0</v>
      </c>
      <c r="AN166" s="91">
        <v>0</v>
      </c>
      <c r="AO166" s="91">
        <v>0</v>
      </c>
      <c r="AP166" s="91">
        <v>0</v>
      </c>
      <c r="AQ166" s="91">
        <v>0</v>
      </c>
      <c r="AR166" s="91">
        <v>0</v>
      </c>
      <c r="AS166" s="91">
        <v>0</v>
      </c>
      <c r="AT166" s="91">
        <v>0</v>
      </c>
      <c r="AU166" s="91">
        <v>0</v>
      </c>
      <c r="AV166" s="91">
        <v>0</v>
      </c>
      <c r="AW166" s="91">
        <v>0</v>
      </c>
    </row>
    <row r="167" spans="1:49" s="9" customFormat="1" ht="13.5" customHeight="1" x14ac:dyDescent="0.2">
      <c r="A167" s="18" t="s">
        <v>100</v>
      </c>
      <c r="B167" s="45" t="s">
        <v>1</v>
      </c>
      <c r="C167" s="69">
        <v>0</v>
      </c>
      <c r="D167" s="69">
        <v>0</v>
      </c>
      <c r="E167" s="69">
        <v>0</v>
      </c>
      <c r="F167" s="69">
        <v>0</v>
      </c>
      <c r="G167" s="69">
        <v>0</v>
      </c>
      <c r="H167" s="69">
        <v>0</v>
      </c>
      <c r="I167" s="69">
        <v>0</v>
      </c>
      <c r="J167" s="69">
        <v>0</v>
      </c>
      <c r="K167" s="69">
        <v>0</v>
      </c>
      <c r="L167" s="61">
        <v>0</v>
      </c>
      <c r="M167" s="61">
        <v>0</v>
      </c>
      <c r="N167" s="61">
        <v>0</v>
      </c>
      <c r="O167" s="16">
        <v>0</v>
      </c>
      <c r="P167" s="16">
        <v>0</v>
      </c>
      <c r="Q167" s="16">
        <v>0</v>
      </c>
      <c r="R167" s="19" t="s">
        <v>114</v>
      </c>
      <c r="S167" s="16">
        <v>0</v>
      </c>
      <c r="T167" s="16">
        <v>0</v>
      </c>
      <c r="U167" s="16">
        <v>0</v>
      </c>
      <c r="V167" s="16">
        <v>0</v>
      </c>
      <c r="W167" s="16">
        <v>0</v>
      </c>
      <c r="X167" s="16">
        <v>0</v>
      </c>
      <c r="Y167" s="91">
        <v>0</v>
      </c>
      <c r="Z167" s="91">
        <v>0</v>
      </c>
      <c r="AA167" s="91">
        <v>0</v>
      </c>
      <c r="AB167" s="91">
        <v>0</v>
      </c>
      <c r="AC167" s="91">
        <v>0</v>
      </c>
      <c r="AD167" s="91">
        <v>0</v>
      </c>
      <c r="AE167" s="91">
        <v>0</v>
      </c>
      <c r="AF167" s="91">
        <v>0</v>
      </c>
      <c r="AG167" s="91">
        <v>0</v>
      </c>
      <c r="AH167" s="91">
        <v>0</v>
      </c>
      <c r="AI167" s="91">
        <v>0</v>
      </c>
      <c r="AJ167" s="91">
        <v>0</v>
      </c>
      <c r="AK167" s="91">
        <v>0</v>
      </c>
      <c r="AL167" s="91">
        <v>0</v>
      </c>
      <c r="AM167" s="91">
        <v>0</v>
      </c>
      <c r="AN167" s="91">
        <v>0</v>
      </c>
      <c r="AO167" s="91">
        <v>0</v>
      </c>
      <c r="AP167" s="91">
        <v>0</v>
      </c>
      <c r="AQ167" s="91">
        <v>0</v>
      </c>
      <c r="AR167" s="91">
        <v>0</v>
      </c>
      <c r="AS167" s="91">
        <v>0</v>
      </c>
      <c r="AT167" s="91">
        <v>0</v>
      </c>
      <c r="AU167" s="91">
        <v>0</v>
      </c>
      <c r="AV167" s="91">
        <v>0</v>
      </c>
      <c r="AW167" s="91">
        <v>0</v>
      </c>
    </row>
    <row r="168" spans="1:49" s="9" customFormat="1" ht="13.5" customHeight="1" x14ac:dyDescent="0.2">
      <c r="A168" s="15" t="s">
        <v>98</v>
      </c>
      <c r="B168" s="45" t="s">
        <v>1</v>
      </c>
      <c r="C168" s="69">
        <v>0</v>
      </c>
      <c r="D168" s="69">
        <v>0</v>
      </c>
      <c r="E168" s="69">
        <v>0</v>
      </c>
      <c r="F168" s="69">
        <v>0</v>
      </c>
      <c r="G168" s="69">
        <v>0</v>
      </c>
      <c r="H168" s="69">
        <v>0</v>
      </c>
      <c r="I168" s="69">
        <v>0.91551349000000004</v>
      </c>
      <c r="J168" s="69">
        <v>0.83757905999999993</v>
      </c>
      <c r="K168" s="69">
        <v>0</v>
      </c>
      <c r="L168" s="61">
        <v>0</v>
      </c>
      <c r="M168" s="61">
        <v>0</v>
      </c>
      <c r="N168" s="61">
        <v>0</v>
      </c>
      <c r="O168" s="16">
        <v>0</v>
      </c>
      <c r="P168" s="16">
        <v>0</v>
      </c>
      <c r="Q168" s="16">
        <v>0</v>
      </c>
      <c r="R168" s="19" t="s">
        <v>114</v>
      </c>
      <c r="S168" s="16">
        <v>0</v>
      </c>
      <c r="T168" s="16">
        <v>0</v>
      </c>
      <c r="U168" s="16">
        <v>0</v>
      </c>
      <c r="V168" s="16">
        <v>0</v>
      </c>
      <c r="W168" s="16">
        <v>0</v>
      </c>
      <c r="X168" s="16">
        <v>0</v>
      </c>
      <c r="Y168" s="91">
        <v>0</v>
      </c>
      <c r="Z168" s="91">
        <v>0</v>
      </c>
      <c r="AA168" s="91">
        <v>0</v>
      </c>
      <c r="AB168" s="91">
        <v>0</v>
      </c>
      <c r="AC168" s="91">
        <v>0</v>
      </c>
      <c r="AD168" s="91">
        <v>0</v>
      </c>
      <c r="AE168" s="91">
        <v>0</v>
      </c>
      <c r="AF168" s="91">
        <v>0</v>
      </c>
      <c r="AG168" s="91">
        <v>0</v>
      </c>
      <c r="AH168" s="91">
        <v>0</v>
      </c>
      <c r="AI168" s="91">
        <v>0</v>
      </c>
      <c r="AJ168" s="91">
        <v>0</v>
      </c>
      <c r="AK168" s="91">
        <v>0</v>
      </c>
      <c r="AL168" s="91">
        <v>0</v>
      </c>
      <c r="AM168" s="91">
        <v>0</v>
      </c>
      <c r="AN168" s="91">
        <v>0</v>
      </c>
      <c r="AO168" s="91">
        <v>0</v>
      </c>
      <c r="AP168" s="91">
        <v>0</v>
      </c>
      <c r="AQ168" s="91">
        <v>0</v>
      </c>
      <c r="AR168" s="91">
        <v>0</v>
      </c>
      <c r="AS168" s="91">
        <v>0</v>
      </c>
      <c r="AT168" s="91">
        <v>0</v>
      </c>
      <c r="AU168" s="91">
        <v>0</v>
      </c>
      <c r="AV168" s="91">
        <v>0</v>
      </c>
      <c r="AW168" s="91">
        <v>0</v>
      </c>
    </row>
    <row r="169" spans="1:49" s="9" customFormat="1" x14ac:dyDescent="0.2">
      <c r="A169" s="15" t="s">
        <v>99</v>
      </c>
      <c r="B169" s="45" t="s">
        <v>1</v>
      </c>
      <c r="C169" s="69">
        <v>992.25220605000004</v>
      </c>
      <c r="D169" s="69">
        <v>576.14442732000009</v>
      </c>
      <c r="E169" s="69">
        <v>2565.0791272186748</v>
      </c>
      <c r="F169" s="69">
        <v>1588.593631703875</v>
      </c>
      <c r="G169" s="69">
        <v>1870.4012116731749</v>
      </c>
      <c r="H169" s="69">
        <v>2786.2482991232005</v>
      </c>
      <c r="I169" s="69">
        <v>1853.5952147835999</v>
      </c>
      <c r="J169" s="69">
        <v>2018.5173971641002</v>
      </c>
      <c r="K169" s="69">
        <v>2759.8404186589246</v>
      </c>
      <c r="L169" s="61">
        <v>3577.1874462700403</v>
      </c>
      <c r="M169" s="61">
        <v>7078.5590259136252</v>
      </c>
      <c r="N169" s="61">
        <v>9277.9876794486972</v>
      </c>
      <c r="O169" s="16">
        <v>6489.199098094452</v>
      </c>
      <c r="P169" s="16">
        <v>11735.246432791731</v>
      </c>
      <c r="Q169" s="16">
        <v>11982.83676455286</v>
      </c>
      <c r="R169" s="80" t="s">
        <v>114</v>
      </c>
      <c r="S169" s="16">
        <v>7818.9851915214012</v>
      </c>
      <c r="T169" s="16">
        <v>8798.1238602115463</v>
      </c>
      <c r="U169" s="16">
        <v>14121.125090374742</v>
      </c>
      <c r="V169" s="16">
        <v>12035.608505024818</v>
      </c>
      <c r="W169" s="16">
        <v>42029.220963837462</v>
      </c>
      <c r="X169" s="16">
        <v>107073.60000000001</v>
      </c>
      <c r="Y169" s="91">
        <v>109009.2325020389</v>
      </c>
      <c r="Z169" s="91">
        <v>117293.3792083584</v>
      </c>
      <c r="AA169" s="91">
        <v>130547.0957856271</v>
      </c>
      <c r="AB169" s="91">
        <v>126188.19446352711</v>
      </c>
      <c r="AC169" s="91">
        <v>129825.8856233023</v>
      </c>
      <c r="AD169" s="91">
        <v>135149.24555192381</v>
      </c>
      <c r="AE169" s="91">
        <v>142259.21535053421</v>
      </c>
      <c r="AF169" s="91">
        <v>142964.8534938588</v>
      </c>
      <c r="AG169" s="91">
        <v>139943.525470639</v>
      </c>
      <c r="AH169" s="91">
        <v>143982.24831169221</v>
      </c>
      <c r="AI169" s="91">
        <v>87545.236535611781</v>
      </c>
      <c r="AJ169" s="91">
        <v>66878.010848575301</v>
      </c>
      <c r="AK169" s="91">
        <v>94084.029077237923</v>
      </c>
      <c r="AL169" s="91">
        <v>90086.458285338347</v>
      </c>
      <c r="AM169" s="91">
        <v>68680.420504580572</v>
      </c>
      <c r="AN169" s="91">
        <v>72327.89833122959</v>
      </c>
      <c r="AO169" s="91">
        <v>62988.14075965737</v>
      </c>
      <c r="AP169" s="91">
        <v>72504.631733016169</v>
      </c>
      <c r="AQ169" s="91">
        <v>73702.05685860214</v>
      </c>
      <c r="AR169" s="91">
        <v>73551.397406961769</v>
      </c>
      <c r="AS169" s="91">
        <v>72150.823673344436</v>
      </c>
      <c r="AT169" s="91">
        <v>75251.81505231667</v>
      </c>
      <c r="AU169" s="91">
        <v>88152.184431168294</v>
      </c>
      <c r="AV169" s="91">
        <v>90397.361401786708</v>
      </c>
      <c r="AW169" s="91">
        <v>93532.274093531159</v>
      </c>
    </row>
    <row r="170" spans="1:49" s="9" customFormat="1" x14ac:dyDescent="0.2">
      <c r="A170" s="28" t="s">
        <v>37</v>
      </c>
      <c r="B170" s="43" t="s">
        <v>1</v>
      </c>
      <c r="C170" s="68">
        <v>6383.4337704399986</v>
      </c>
      <c r="D170" s="68">
        <v>1561.84511767</v>
      </c>
      <c r="E170" s="68">
        <v>2107.9391194613245</v>
      </c>
      <c r="F170" s="68">
        <v>2104.8067561736248</v>
      </c>
      <c r="G170" s="68">
        <v>3790.3482552202745</v>
      </c>
      <c r="H170" s="68">
        <v>4564.320151339999</v>
      </c>
      <c r="I170" s="68">
        <v>6629.2732068664482</v>
      </c>
      <c r="J170" s="68">
        <v>8232.9379410794008</v>
      </c>
      <c r="K170" s="68">
        <v>9049.76753844222</v>
      </c>
      <c r="L170" s="60">
        <v>10336.237835588114</v>
      </c>
      <c r="M170" s="60">
        <v>10655.678643681949</v>
      </c>
      <c r="N170" s="60">
        <v>8042.5217652332085</v>
      </c>
      <c r="O170" s="29">
        <v>8388.1541954209879</v>
      </c>
      <c r="P170" s="29">
        <v>7974.2057257810848</v>
      </c>
      <c r="Q170" s="29">
        <v>9952.5697921353403</v>
      </c>
      <c r="R170" s="79" t="s">
        <v>114</v>
      </c>
      <c r="S170" s="29">
        <v>7064.7583480855792</v>
      </c>
      <c r="T170" s="29">
        <v>6674.7163627704385</v>
      </c>
      <c r="U170" s="29">
        <v>7266.4410720021961</v>
      </c>
      <c r="V170" s="29">
        <v>7134.0693392867015</v>
      </c>
      <c r="W170" s="29">
        <v>11349.124162935985</v>
      </c>
      <c r="X170" s="29">
        <v>16607.900000000001</v>
      </c>
      <c r="Y170" s="29">
        <v>20396.177742847489</v>
      </c>
      <c r="Z170" s="29">
        <v>24525.094027662781</v>
      </c>
      <c r="AA170" s="29">
        <v>29854.991626552452</v>
      </c>
      <c r="AB170" s="29">
        <v>28628.252913060871</v>
      </c>
      <c r="AC170" s="29">
        <v>38806.572063554697</v>
      </c>
      <c r="AD170" s="29">
        <v>47996.620416298778</v>
      </c>
      <c r="AE170" s="29">
        <v>50933.878516221637</v>
      </c>
      <c r="AF170" s="29">
        <v>60361.879983750317</v>
      </c>
      <c r="AG170" s="29">
        <v>62725.034403263991</v>
      </c>
      <c r="AH170" s="29">
        <v>66803.595416669166</v>
      </c>
      <c r="AI170" s="29">
        <v>76335.235335714213</v>
      </c>
      <c r="AJ170" s="29">
        <v>76085.022264868006</v>
      </c>
      <c r="AK170" s="29">
        <v>78902.922325442589</v>
      </c>
      <c r="AL170" s="29">
        <v>74235.314848148992</v>
      </c>
      <c r="AM170" s="29">
        <v>121745.0068139052</v>
      </c>
      <c r="AN170" s="29">
        <v>109322.12969796</v>
      </c>
      <c r="AO170" s="29">
        <v>116857.12836258321</v>
      </c>
      <c r="AP170" s="29">
        <v>145657.138420623</v>
      </c>
      <c r="AQ170" s="29">
        <v>129002.96389798629</v>
      </c>
      <c r="AR170" s="29">
        <v>134583.3144228025</v>
      </c>
      <c r="AS170" s="29">
        <v>149945.14213450521</v>
      </c>
      <c r="AT170" s="29">
        <v>165827.69076375879</v>
      </c>
      <c r="AU170" s="29">
        <v>190301.2540217785</v>
      </c>
      <c r="AV170" s="29">
        <v>204654.3166260742</v>
      </c>
      <c r="AW170" s="29">
        <v>201594.36172565489</v>
      </c>
    </row>
    <row r="171" spans="1:49" s="9" customFormat="1" x14ac:dyDescent="0.2">
      <c r="A171" s="8" t="s">
        <v>12</v>
      </c>
      <c r="B171" s="4" t="s">
        <v>102</v>
      </c>
      <c r="C171" s="4" t="s">
        <v>102</v>
      </c>
      <c r="D171" s="4" t="s">
        <v>102</v>
      </c>
      <c r="E171" s="4" t="s">
        <v>102</v>
      </c>
      <c r="F171" s="4" t="s">
        <v>102</v>
      </c>
      <c r="G171" s="4" t="s">
        <v>102</v>
      </c>
      <c r="H171" s="4" t="s">
        <v>102</v>
      </c>
      <c r="I171" s="4" t="s">
        <v>102</v>
      </c>
      <c r="J171" s="4" t="s">
        <v>102</v>
      </c>
      <c r="K171" s="4" t="s">
        <v>102</v>
      </c>
      <c r="L171" s="4" t="s">
        <v>102</v>
      </c>
      <c r="M171" s="4" t="s">
        <v>102</v>
      </c>
      <c r="N171" s="4" t="s">
        <v>102</v>
      </c>
      <c r="O171" s="4" t="s">
        <v>102</v>
      </c>
      <c r="P171" s="4" t="s">
        <v>102</v>
      </c>
      <c r="Q171" s="4" t="s">
        <v>102</v>
      </c>
      <c r="R171" s="4" t="s">
        <v>102</v>
      </c>
      <c r="S171" s="4" t="s">
        <v>102</v>
      </c>
      <c r="T171" s="4" t="s">
        <v>102</v>
      </c>
      <c r="U171" s="4" t="s">
        <v>102</v>
      </c>
      <c r="V171" s="4" t="s">
        <v>102</v>
      </c>
      <c r="W171" s="4" t="s">
        <v>102</v>
      </c>
      <c r="X171" s="4" t="s">
        <v>102</v>
      </c>
      <c r="Y171" s="4" t="s">
        <v>102</v>
      </c>
      <c r="Z171" s="4" t="s">
        <v>102</v>
      </c>
      <c r="AA171" s="4" t="s">
        <v>102</v>
      </c>
      <c r="AB171" s="4" t="s">
        <v>102</v>
      </c>
      <c r="AC171" s="4" t="s">
        <v>102</v>
      </c>
      <c r="AD171" s="4" t="s">
        <v>102</v>
      </c>
      <c r="AE171" s="4" t="s">
        <v>102</v>
      </c>
      <c r="AF171" s="4" t="s">
        <v>102</v>
      </c>
      <c r="AG171" s="4" t="s">
        <v>102</v>
      </c>
      <c r="AH171" s="4" t="s">
        <v>102</v>
      </c>
      <c r="AI171" s="4" t="s">
        <v>102</v>
      </c>
      <c r="AJ171" s="4" t="s">
        <v>102</v>
      </c>
      <c r="AK171" s="4" t="s">
        <v>102</v>
      </c>
      <c r="AL171" s="4" t="s">
        <v>102</v>
      </c>
      <c r="AM171" s="4" t="s">
        <v>102</v>
      </c>
      <c r="AN171" s="4" t="s">
        <v>102</v>
      </c>
      <c r="AO171" s="4" t="s">
        <v>102</v>
      </c>
      <c r="AP171" s="4" t="s">
        <v>102</v>
      </c>
      <c r="AQ171" s="4" t="s">
        <v>102</v>
      </c>
      <c r="AR171" s="4" t="s">
        <v>102</v>
      </c>
      <c r="AS171" s="4" t="s">
        <v>102</v>
      </c>
      <c r="AT171" s="4" t="s">
        <v>102</v>
      </c>
      <c r="AU171" s="4" t="s">
        <v>102</v>
      </c>
      <c r="AV171" s="4" t="s">
        <v>102</v>
      </c>
      <c r="AW171" s="97" t="s">
        <v>102</v>
      </c>
    </row>
    <row r="172" spans="1:49" s="9" customFormat="1" x14ac:dyDescent="0.2">
      <c r="A172" s="12" t="s">
        <v>33</v>
      </c>
      <c r="B172" s="42" t="s">
        <v>1</v>
      </c>
      <c r="C172" s="67">
        <v>448526.51340115018</v>
      </c>
      <c r="D172" s="67">
        <v>456203.49918670009</v>
      </c>
      <c r="E172" s="67">
        <v>432880.14169989014</v>
      </c>
      <c r="F172" s="67">
        <v>430218.45300430991</v>
      </c>
      <c r="G172" s="67">
        <v>425388.42847082973</v>
      </c>
      <c r="H172" s="67">
        <v>415232.84926893015</v>
      </c>
      <c r="I172" s="67">
        <v>421697.92724311992</v>
      </c>
      <c r="J172" s="67">
        <v>414411.1110910197</v>
      </c>
      <c r="K172" s="67">
        <v>403188.12450835004</v>
      </c>
      <c r="L172" s="59">
        <v>407196.14957821427</v>
      </c>
      <c r="M172" s="59">
        <v>396441.98628669209</v>
      </c>
      <c r="N172" s="59">
        <v>408686.62229230424</v>
      </c>
      <c r="O172" s="13">
        <v>418053.5055018086</v>
      </c>
      <c r="P172" s="13">
        <v>417232.47623014887</v>
      </c>
      <c r="Q172" s="13">
        <v>418532.52119155816</v>
      </c>
      <c r="R172" s="81" t="s">
        <v>114</v>
      </c>
      <c r="S172" s="13">
        <v>405480.7902447466</v>
      </c>
      <c r="T172" s="13">
        <v>431395.316233069</v>
      </c>
      <c r="U172" s="13">
        <v>459639.35339538846</v>
      </c>
      <c r="V172" s="13">
        <v>477582.34840836201</v>
      </c>
      <c r="W172" s="13">
        <v>487979.35482386162</v>
      </c>
      <c r="X172" s="13">
        <v>601451.80000000005</v>
      </c>
      <c r="Y172" s="13">
        <v>550340.24126772769</v>
      </c>
      <c r="Z172" s="13">
        <v>557575.32725258847</v>
      </c>
      <c r="AA172" s="13">
        <v>591712.75631100545</v>
      </c>
      <c r="AB172" s="13">
        <v>611422.83771653171</v>
      </c>
      <c r="AC172" s="13">
        <v>639799.35100905632</v>
      </c>
      <c r="AD172" s="13">
        <v>643696.62181495689</v>
      </c>
      <c r="AE172" s="13">
        <v>655777.08924265404</v>
      </c>
      <c r="AF172" s="13">
        <v>659284.24324911088</v>
      </c>
      <c r="AG172" s="13">
        <v>660162.66202125908</v>
      </c>
      <c r="AH172" s="13">
        <v>672430.49655835808</v>
      </c>
      <c r="AI172" s="13">
        <v>687690.64233158983</v>
      </c>
      <c r="AJ172" s="13">
        <v>689156.10542937252</v>
      </c>
      <c r="AK172" s="13">
        <v>699388.52967944939</v>
      </c>
      <c r="AL172" s="13">
        <v>723737.1931076746</v>
      </c>
      <c r="AM172" s="13">
        <v>709173.86693966365</v>
      </c>
      <c r="AN172" s="13">
        <v>715926.26794313686</v>
      </c>
      <c r="AO172" s="13">
        <v>717399.57627550629</v>
      </c>
      <c r="AP172" s="13">
        <v>716506.27968184894</v>
      </c>
      <c r="AQ172" s="13">
        <v>700592.22254199686</v>
      </c>
      <c r="AR172" s="13">
        <v>703417.03419251181</v>
      </c>
      <c r="AS172" s="13">
        <v>708549.87202053203</v>
      </c>
      <c r="AT172" s="13">
        <v>726956.95546229079</v>
      </c>
      <c r="AU172" s="13">
        <v>738636.2971042376</v>
      </c>
      <c r="AV172" s="13">
        <v>762439.22640733689</v>
      </c>
      <c r="AW172" s="13">
        <v>829450.88888357324</v>
      </c>
    </row>
    <row r="173" spans="1:49" s="9" customFormat="1" x14ac:dyDescent="0.2">
      <c r="A173" s="28" t="s">
        <v>84</v>
      </c>
      <c r="B173" s="43" t="s">
        <v>1</v>
      </c>
      <c r="C173" s="68">
        <v>462776.22737858974</v>
      </c>
      <c r="D173" s="68">
        <v>472535.80787809007</v>
      </c>
      <c r="E173" s="68">
        <v>452005.91131363006</v>
      </c>
      <c r="F173" s="68">
        <v>446070.24893502012</v>
      </c>
      <c r="G173" s="68">
        <v>445951.62257618975</v>
      </c>
      <c r="H173" s="68">
        <v>434563.18373372976</v>
      </c>
      <c r="I173" s="68">
        <v>439581.45344398014</v>
      </c>
      <c r="J173" s="68">
        <v>429963.08321368037</v>
      </c>
      <c r="K173" s="68">
        <v>418182.10724352987</v>
      </c>
      <c r="L173" s="60">
        <v>421319.85030227393</v>
      </c>
      <c r="M173" s="60">
        <v>413063.49877578416</v>
      </c>
      <c r="N173" s="60">
        <v>418924.69764049962</v>
      </c>
      <c r="O173" s="29">
        <v>427640.15839569515</v>
      </c>
      <c r="P173" s="29">
        <v>427911.94144996454</v>
      </c>
      <c r="Q173" s="29">
        <v>436220.05435758649</v>
      </c>
      <c r="R173" s="79" t="s">
        <v>114</v>
      </c>
      <c r="S173" s="29">
        <v>421155.74320729362</v>
      </c>
      <c r="T173" s="29">
        <v>446279.77344608109</v>
      </c>
      <c r="U173" s="29">
        <v>475829.80382555712</v>
      </c>
      <c r="V173" s="29">
        <v>490793.13385152631</v>
      </c>
      <c r="W173" s="29">
        <v>501527.99147270713</v>
      </c>
      <c r="X173" s="29">
        <v>619248.80000000005</v>
      </c>
      <c r="Y173" s="29">
        <v>564401.55092428776</v>
      </c>
      <c r="Z173" s="29">
        <v>573661.27443106659</v>
      </c>
      <c r="AA173" s="29">
        <v>615149.84254735138</v>
      </c>
      <c r="AB173" s="29">
        <v>631045.19351989613</v>
      </c>
      <c r="AC173" s="29">
        <v>655263.94999544113</v>
      </c>
      <c r="AD173" s="29">
        <v>665275.67626517266</v>
      </c>
      <c r="AE173" s="29">
        <v>675305.17207228451</v>
      </c>
      <c r="AF173" s="29">
        <v>677155.19423811219</v>
      </c>
      <c r="AG173" s="29">
        <v>683689.31151396397</v>
      </c>
      <c r="AH173" s="29">
        <v>693586.5825782998</v>
      </c>
      <c r="AI173" s="29">
        <v>710128.2496017809</v>
      </c>
      <c r="AJ173" s="29">
        <v>715844.44272376073</v>
      </c>
      <c r="AK173" s="29">
        <v>722929.51450672233</v>
      </c>
      <c r="AL173" s="29">
        <v>748551.22100292158</v>
      </c>
      <c r="AM173" s="29">
        <v>741803.03188348003</v>
      </c>
      <c r="AN173" s="29">
        <v>739402.32644279313</v>
      </c>
      <c r="AO173" s="29">
        <v>736811.49905755813</v>
      </c>
      <c r="AP173" s="29">
        <v>741169.09010257747</v>
      </c>
      <c r="AQ173" s="29">
        <v>742345.02687155583</v>
      </c>
      <c r="AR173" s="29">
        <v>738315.84777405788</v>
      </c>
      <c r="AS173" s="29">
        <v>751961.96717772982</v>
      </c>
      <c r="AT173" s="29">
        <v>765210.92483172601</v>
      </c>
      <c r="AU173" s="29">
        <v>775242.76869184419</v>
      </c>
      <c r="AV173" s="29">
        <v>808380.74187264801</v>
      </c>
      <c r="AW173" s="29">
        <v>868305.69429802243</v>
      </c>
    </row>
    <row r="174" spans="1:49" s="9" customFormat="1" x14ac:dyDescent="0.2">
      <c r="A174" s="15" t="s">
        <v>85</v>
      </c>
      <c r="B174" s="45" t="s">
        <v>1</v>
      </c>
      <c r="C174" s="69">
        <v>33970.491879150002</v>
      </c>
      <c r="D174" s="69">
        <v>26842.495614740008</v>
      </c>
      <c r="E174" s="69">
        <v>28236.112000249977</v>
      </c>
      <c r="F174" s="69">
        <v>26463.078700270005</v>
      </c>
      <c r="G174" s="69">
        <v>29522.635297699991</v>
      </c>
      <c r="H174" s="69">
        <v>33003.91116317999</v>
      </c>
      <c r="I174" s="69">
        <v>31597.149886110001</v>
      </c>
      <c r="J174" s="69">
        <v>34038.031297599991</v>
      </c>
      <c r="K174" s="69">
        <v>35164.72614873002</v>
      </c>
      <c r="L174" s="61">
        <v>46644.619624019993</v>
      </c>
      <c r="M174" s="61">
        <v>31344.543260419454</v>
      </c>
      <c r="N174" s="61">
        <v>27440.254565594456</v>
      </c>
      <c r="O174" s="16">
        <v>27002.708540238647</v>
      </c>
      <c r="P174" s="16">
        <v>30574.375761443953</v>
      </c>
      <c r="Q174" s="16">
        <v>47849.074802567353</v>
      </c>
      <c r="R174" s="19" t="s">
        <v>114</v>
      </c>
      <c r="S174" s="16">
        <v>50785.839590329771</v>
      </c>
      <c r="T174" s="16">
        <v>67206.328590350196</v>
      </c>
      <c r="U174" s="16">
        <v>91016.907659128832</v>
      </c>
      <c r="V174" s="16">
        <v>101007.65417618152</v>
      </c>
      <c r="W174" s="16">
        <v>59751.085660461555</v>
      </c>
      <c r="X174" s="16">
        <v>75531.3</v>
      </c>
      <c r="Y174" s="91">
        <v>71025.068317133046</v>
      </c>
      <c r="Z174" s="91">
        <v>81681.571588031627</v>
      </c>
      <c r="AA174" s="91">
        <v>89949.669068335497</v>
      </c>
      <c r="AB174" s="91">
        <v>97701.642374733929</v>
      </c>
      <c r="AC174" s="91">
        <v>100268.36968553221</v>
      </c>
      <c r="AD174" s="91">
        <v>105300.7225211895</v>
      </c>
      <c r="AE174" s="91">
        <v>89172.083489430253</v>
      </c>
      <c r="AF174" s="91">
        <v>96053.611553405222</v>
      </c>
      <c r="AG174" s="91">
        <v>100691.5187896921</v>
      </c>
      <c r="AH174" s="91">
        <v>99960.400017538093</v>
      </c>
      <c r="AI174" s="91">
        <v>103659.79106781819</v>
      </c>
      <c r="AJ174" s="91">
        <v>102278.4765441593</v>
      </c>
      <c r="AK174" s="91">
        <v>97794.870345648233</v>
      </c>
      <c r="AL174" s="91">
        <v>102868.9393700121</v>
      </c>
      <c r="AM174" s="91">
        <v>91460.113262671905</v>
      </c>
      <c r="AN174" s="91">
        <v>89739.735341860651</v>
      </c>
      <c r="AO174" s="91">
        <v>75574.876899411698</v>
      </c>
      <c r="AP174" s="91">
        <v>75669.498540411485</v>
      </c>
      <c r="AQ174" s="91">
        <v>59333.197909004659</v>
      </c>
      <c r="AR174" s="91">
        <v>61347.34920685977</v>
      </c>
      <c r="AS174" s="91">
        <v>70967.941303660671</v>
      </c>
      <c r="AT174" s="91">
        <v>76043.083843631888</v>
      </c>
      <c r="AU174" s="91">
        <v>85257.218956250115</v>
      </c>
      <c r="AV174" s="91">
        <v>100859.6710357159</v>
      </c>
      <c r="AW174" s="91">
        <v>109210.6759253239</v>
      </c>
    </row>
    <row r="175" spans="1:49" s="9" customFormat="1" x14ac:dyDescent="0.2">
      <c r="A175" s="18" t="s">
        <v>86</v>
      </c>
      <c r="B175" s="45" t="s">
        <v>1</v>
      </c>
      <c r="C175" s="69">
        <v>11787.608290230002</v>
      </c>
      <c r="D175" s="69">
        <v>15137.436053949998</v>
      </c>
      <c r="E175" s="69">
        <v>15041.420558529995</v>
      </c>
      <c r="F175" s="69">
        <v>13480.571241170002</v>
      </c>
      <c r="G175" s="69">
        <v>12621.611660700004</v>
      </c>
      <c r="H175" s="69">
        <v>13351.21710032</v>
      </c>
      <c r="I175" s="69">
        <v>11264.683134530005</v>
      </c>
      <c r="J175" s="69">
        <v>12048.291616420001</v>
      </c>
      <c r="K175" s="69">
        <v>12254.391078690005</v>
      </c>
      <c r="L175" s="61">
        <v>25036.544262799998</v>
      </c>
      <c r="M175" s="61">
        <v>14749.208038689459</v>
      </c>
      <c r="N175" s="61">
        <v>14719.190565444454</v>
      </c>
      <c r="O175" s="16">
        <v>17933.833595738659</v>
      </c>
      <c r="P175" s="16">
        <v>16096.214283023955</v>
      </c>
      <c r="Q175" s="16">
        <v>20320.942369787335</v>
      </c>
      <c r="R175" s="19" t="s">
        <v>114</v>
      </c>
      <c r="S175" s="16">
        <v>12206.029733259798</v>
      </c>
      <c r="T175" s="16">
        <v>13565.018337140184</v>
      </c>
      <c r="U175" s="16">
        <v>16930.105647608827</v>
      </c>
      <c r="V175" s="16">
        <v>22582.322722811536</v>
      </c>
      <c r="W175" s="16">
        <v>11191.623251631561</v>
      </c>
      <c r="X175" s="16">
        <v>20166.7</v>
      </c>
      <c r="Y175" s="91">
        <v>22537.979295333051</v>
      </c>
      <c r="Z175" s="91">
        <v>23933.598495671631</v>
      </c>
      <c r="AA175" s="91">
        <v>16375.7807013155</v>
      </c>
      <c r="AB175" s="91">
        <v>32316.36115113393</v>
      </c>
      <c r="AC175" s="91">
        <v>22992.473538782211</v>
      </c>
      <c r="AD175" s="91">
        <v>27231.030869529492</v>
      </c>
      <c r="AE175" s="91">
        <v>22021.78289593025</v>
      </c>
      <c r="AF175" s="91">
        <v>24135.750488895221</v>
      </c>
      <c r="AG175" s="91">
        <v>31595.133964052118</v>
      </c>
      <c r="AH175" s="91">
        <v>27816.656776108099</v>
      </c>
      <c r="AI175" s="91">
        <v>29622.606828878219</v>
      </c>
      <c r="AJ175" s="91">
        <v>28622.289854789269</v>
      </c>
      <c r="AK175" s="91">
        <v>19432.677993808229</v>
      </c>
      <c r="AL175" s="91">
        <v>18564.187636632148</v>
      </c>
      <c r="AM175" s="91">
        <v>20128.018276231898</v>
      </c>
      <c r="AN175" s="91">
        <v>17574.912198690639</v>
      </c>
      <c r="AO175" s="91">
        <v>12411.131395461714</v>
      </c>
      <c r="AP175" s="91">
        <v>18429.747095631479</v>
      </c>
      <c r="AQ175" s="91">
        <v>16862.669072864661</v>
      </c>
      <c r="AR175" s="91">
        <v>11256.738440079769</v>
      </c>
      <c r="AS175" s="91">
        <v>16445.876656340679</v>
      </c>
      <c r="AT175" s="91">
        <v>12181.910735091889</v>
      </c>
      <c r="AU175" s="91">
        <v>10372.32847155011</v>
      </c>
      <c r="AV175" s="91">
        <v>18968.794733975901</v>
      </c>
      <c r="AW175" s="91">
        <v>13819.88171404389</v>
      </c>
    </row>
    <row r="176" spans="1:49" s="9" customFormat="1" x14ac:dyDescent="0.2">
      <c r="A176" s="18" t="s">
        <v>87</v>
      </c>
      <c r="B176" s="45" t="s">
        <v>1</v>
      </c>
      <c r="C176" s="69">
        <v>22182.883588919995</v>
      </c>
      <c r="D176" s="69">
        <v>11705.059560790001</v>
      </c>
      <c r="E176" s="69">
        <v>13194.691441720001</v>
      </c>
      <c r="F176" s="69">
        <v>12982.507459100001</v>
      </c>
      <c r="G176" s="69">
        <v>16901.023636999998</v>
      </c>
      <c r="H176" s="69">
        <v>19652.694062859995</v>
      </c>
      <c r="I176" s="69">
        <v>20332.466751579999</v>
      </c>
      <c r="J176" s="69">
        <v>21989.739681179999</v>
      </c>
      <c r="K176" s="69">
        <v>22910.335070039997</v>
      </c>
      <c r="L176" s="61">
        <v>21608.075361219999</v>
      </c>
      <c r="M176" s="61">
        <v>16595.335221729998</v>
      </c>
      <c r="N176" s="61">
        <v>12721.064000149998</v>
      </c>
      <c r="O176" s="16">
        <v>9068.8749444999994</v>
      </c>
      <c r="P176" s="16">
        <v>14478.161478420003</v>
      </c>
      <c r="Q176" s="16">
        <v>27528.132432779999</v>
      </c>
      <c r="R176" s="19" t="s">
        <v>114</v>
      </c>
      <c r="S176" s="16">
        <v>38579.809857069988</v>
      </c>
      <c r="T176" s="16">
        <v>53641.310253210009</v>
      </c>
      <c r="U176" s="16">
        <v>74086.802011520005</v>
      </c>
      <c r="V176" s="16">
        <v>78425.331453370003</v>
      </c>
      <c r="W176" s="16">
        <v>48559.462408829997</v>
      </c>
      <c r="X176" s="16">
        <v>55364.6</v>
      </c>
      <c r="Y176" s="91">
        <v>48487.089021799999</v>
      </c>
      <c r="Z176" s="91">
        <v>57747.97309236</v>
      </c>
      <c r="AA176" s="91">
        <v>73573.888367020001</v>
      </c>
      <c r="AB176" s="91">
        <v>65385.281223600003</v>
      </c>
      <c r="AC176" s="91">
        <v>77275.896146750005</v>
      </c>
      <c r="AD176" s="91">
        <v>78069.691651660003</v>
      </c>
      <c r="AE176" s="91">
        <v>67150.300593499996</v>
      </c>
      <c r="AF176" s="91">
        <v>71917.861064509998</v>
      </c>
      <c r="AG176" s="91">
        <v>69096.384825639994</v>
      </c>
      <c r="AH176" s="91">
        <v>72143.743241429998</v>
      </c>
      <c r="AI176" s="91">
        <v>74037.184238939997</v>
      </c>
      <c r="AJ176" s="91">
        <v>73656.186689370006</v>
      </c>
      <c r="AK176" s="91">
        <v>78362.19235184</v>
      </c>
      <c r="AL176" s="91">
        <v>84304.751733380006</v>
      </c>
      <c r="AM176" s="91">
        <v>71332.094986440003</v>
      </c>
      <c r="AN176" s="91">
        <v>72164.823143169997</v>
      </c>
      <c r="AO176" s="91">
        <v>63163.745503950006</v>
      </c>
      <c r="AP176" s="91">
        <v>57239.751444779999</v>
      </c>
      <c r="AQ176" s="91">
        <v>42470.528836140002</v>
      </c>
      <c r="AR176" s="91">
        <v>50090.610766780002</v>
      </c>
      <c r="AS176" s="91">
        <v>54522.064647320003</v>
      </c>
      <c r="AT176" s="91">
        <v>63861.173108540002</v>
      </c>
      <c r="AU176" s="91">
        <v>74884.890484699994</v>
      </c>
      <c r="AV176" s="91">
        <v>81890.876301740005</v>
      </c>
      <c r="AW176" s="91">
        <v>95390.794211279994</v>
      </c>
    </row>
    <row r="177" spans="1:49" s="9" customFormat="1" x14ac:dyDescent="0.2">
      <c r="A177" s="17" t="s">
        <v>32</v>
      </c>
      <c r="B177" s="45" t="s">
        <v>1</v>
      </c>
      <c r="C177" s="69">
        <v>87091.395947340017</v>
      </c>
      <c r="D177" s="69">
        <v>87861.36207232</v>
      </c>
      <c r="E177" s="69">
        <v>79245.848758499997</v>
      </c>
      <c r="F177" s="69">
        <v>79879.814661669996</v>
      </c>
      <c r="G177" s="69">
        <v>75345.400020260015</v>
      </c>
      <c r="H177" s="69">
        <v>74109.123379820012</v>
      </c>
      <c r="I177" s="69">
        <v>74879.025749260007</v>
      </c>
      <c r="J177" s="69">
        <v>68764.578330689998</v>
      </c>
      <c r="K177" s="69">
        <v>67532.994657629999</v>
      </c>
      <c r="L177" s="61">
        <v>54154.197479750001</v>
      </c>
      <c r="M177" s="61">
        <v>46560.343342969994</v>
      </c>
      <c r="N177" s="61">
        <v>41977.529520789998</v>
      </c>
      <c r="O177" s="16">
        <v>41935.614952609998</v>
      </c>
      <c r="P177" s="16">
        <v>42499.1771353</v>
      </c>
      <c r="Q177" s="16">
        <v>42984.203269095742</v>
      </c>
      <c r="R177" s="19" t="s">
        <v>114</v>
      </c>
      <c r="S177" s="16">
        <v>41283.297233804115</v>
      </c>
      <c r="T177" s="16">
        <v>41148.621414008419</v>
      </c>
      <c r="U177" s="16">
        <v>41637.109315090085</v>
      </c>
      <c r="V177" s="16">
        <v>38141.015905672342</v>
      </c>
      <c r="W177" s="16">
        <v>38701.459543536192</v>
      </c>
      <c r="X177" s="16">
        <v>39536.9</v>
      </c>
      <c r="Y177" s="91">
        <v>39556.472069005693</v>
      </c>
      <c r="Z177" s="91">
        <v>39100.599455025469</v>
      </c>
      <c r="AA177" s="91">
        <v>39104.672160900722</v>
      </c>
      <c r="AB177" s="91">
        <v>39348.560213661571</v>
      </c>
      <c r="AC177" s="91">
        <v>39941.963086168187</v>
      </c>
      <c r="AD177" s="91">
        <v>41192.017485408804</v>
      </c>
      <c r="AE177" s="91">
        <v>41404.970737267322</v>
      </c>
      <c r="AF177" s="91">
        <v>41073.015298460363</v>
      </c>
      <c r="AG177" s="91">
        <v>41166.603823918762</v>
      </c>
      <c r="AH177" s="91">
        <v>41043.246178168003</v>
      </c>
      <c r="AI177" s="91">
        <v>40773.651011797447</v>
      </c>
      <c r="AJ177" s="91">
        <v>41048.855421764849</v>
      </c>
      <c r="AK177" s="91">
        <v>40537.284766492427</v>
      </c>
      <c r="AL177" s="91">
        <v>40237.637115070538</v>
      </c>
      <c r="AM177" s="91">
        <v>40645.939455224718</v>
      </c>
      <c r="AN177" s="91">
        <v>41062.064782851892</v>
      </c>
      <c r="AO177" s="91">
        <v>43053.49133258393</v>
      </c>
      <c r="AP177" s="91">
        <v>43339.602676946008</v>
      </c>
      <c r="AQ177" s="91">
        <v>43290.181736842191</v>
      </c>
      <c r="AR177" s="91">
        <v>43475.864942628243</v>
      </c>
      <c r="AS177" s="91">
        <v>43889.402101333973</v>
      </c>
      <c r="AT177" s="91">
        <v>44008.425471871313</v>
      </c>
      <c r="AU177" s="91">
        <v>44348.674206378819</v>
      </c>
      <c r="AV177" s="91">
        <v>43965.873279021151</v>
      </c>
      <c r="AW177" s="91">
        <v>43876.078599102271</v>
      </c>
    </row>
    <row r="178" spans="1:49" s="9" customFormat="1" x14ac:dyDescent="0.2">
      <c r="A178" s="15" t="s">
        <v>88</v>
      </c>
      <c r="B178" s="45" t="s">
        <v>1</v>
      </c>
      <c r="C178" s="69">
        <v>1074.3808523</v>
      </c>
      <c r="D178" s="69">
        <v>1609.8851497199998</v>
      </c>
      <c r="E178" s="69">
        <v>36.882257260000003</v>
      </c>
      <c r="F178" s="69">
        <v>30.596105909999999</v>
      </c>
      <c r="G178" s="69">
        <v>225.06238157999999</v>
      </c>
      <c r="H178" s="69">
        <v>629.3887180700001</v>
      </c>
      <c r="I178" s="69">
        <v>603.33196956000006</v>
      </c>
      <c r="J178" s="69">
        <v>605.56736468000008</v>
      </c>
      <c r="K178" s="69">
        <v>600.01017336999996</v>
      </c>
      <c r="L178" s="61">
        <v>584.59583252999994</v>
      </c>
      <c r="M178" s="61">
        <v>136.86029475999999</v>
      </c>
      <c r="N178" s="61">
        <v>135.96733275999998</v>
      </c>
      <c r="O178" s="16">
        <v>135.69784387000001</v>
      </c>
      <c r="P178" s="16">
        <v>135.83770632999997</v>
      </c>
      <c r="Q178" s="16">
        <v>132.20593883000001</v>
      </c>
      <c r="R178" s="19" t="s">
        <v>114</v>
      </c>
      <c r="S178" s="16">
        <v>135.14628037</v>
      </c>
      <c r="T178" s="16">
        <v>136.64600774000002</v>
      </c>
      <c r="U178" s="16">
        <v>134.40038903000001</v>
      </c>
      <c r="V178" s="16">
        <v>134.06981528</v>
      </c>
      <c r="W178" s="16">
        <v>130.81113299</v>
      </c>
      <c r="X178" s="16">
        <v>129.6</v>
      </c>
      <c r="Y178" s="91">
        <v>132.02732741</v>
      </c>
      <c r="Z178" s="91">
        <v>131.33248742999999</v>
      </c>
      <c r="AA178" s="91">
        <v>135.80057228999999</v>
      </c>
      <c r="AB178" s="91">
        <v>137.44807331000001</v>
      </c>
      <c r="AC178" s="91">
        <v>139.10051249</v>
      </c>
      <c r="AD178" s="91">
        <v>140.27380839</v>
      </c>
      <c r="AE178" s="91">
        <v>141.41526017999999</v>
      </c>
      <c r="AF178" s="91">
        <v>142.61256506999999</v>
      </c>
      <c r="AG178" s="91">
        <v>112.50805266</v>
      </c>
      <c r="AH178" s="91">
        <v>113.80320567</v>
      </c>
      <c r="AI178" s="91">
        <v>0</v>
      </c>
      <c r="AJ178" s="91">
        <v>0</v>
      </c>
      <c r="AK178" s="91">
        <v>0</v>
      </c>
      <c r="AL178" s="91">
        <v>0</v>
      </c>
      <c r="AM178" s="91">
        <v>0</v>
      </c>
      <c r="AN178" s="91">
        <v>0</v>
      </c>
      <c r="AO178" s="91">
        <v>0</v>
      </c>
      <c r="AP178" s="91">
        <v>0</v>
      </c>
      <c r="AQ178" s="91">
        <v>0</v>
      </c>
      <c r="AR178" s="91">
        <v>0</v>
      </c>
      <c r="AS178" s="91">
        <v>0</v>
      </c>
      <c r="AT178" s="91">
        <v>0</v>
      </c>
      <c r="AU178" s="91">
        <v>0</v>
      </c>
      <c r="AV178" s="91">
        <v>0</v>
      </c>
      <c r="AW178" s="91">
        <v>0</v>
      </c>
    </row>
    <row r="179" spans="1:49" s="9" customFormat="1" x14ac:dyDescent="0.2">
      <c r="A179" s="15" t="s">
        <v>89</v>
      </c>
      <c r="B179" s="45" t="s">
        <v>1</v>
      </c>
      <c r="C179" s="69">
        <v>32315.108273429996</v>
      </c>
      <c r="D179" s="69">
        <v>29336.663300430002</v>
      </c>
      <c r="E179" s="69">
        <v>30604.010742230003</v>
      </c>
      <c r="F179" s="69">
        <v>30779.243543050005</v>
      </c>
      <c r="G179" s="69">
        <v>31706.701762090004</v>
      </c>
      <c r="H179" s="69">
        <v>31268.260466849995</v>
      </c>
      <c r="I179" s="69">
        <v>32934.443832459991</v>
      </c>
      <c r="J179" s="69">
        <v>35319.005933189997</v>
      </c>
      <c r="K179" s="69">
        <v>36874.407313899996</v>
      </c>
      <c r="L179" s="61">
        <v>35583.237409663605</v>
      </c>
      <c r="M179" s="61">
        <v>36549.138972199995</v>
      </c>
      <c r="N179" s="61">
        <v>37491.268092899991</v>
      </c>
      <c r="O179" s="16">
        <v>34955.148754089991</v>
      </c>
      <c r="P179" s="16">
        <v>33539.641501910002</v>
      </c>
      <c r="Q179" s="16">
        <v>31899.930269570003</v>
      </c>
      <c r="R179" s="19" t="s">
        <v>114</v>
      </c>
      <c r="S179" s="16">
        <v>35583.724055760002</v>
      </c>
      <c r="T179" s="16">
        <v>34901.26095666999</v>
      </c>
      <c r="U179" s="16">
        <v>34738.347672969998</v>
      </c>
      <c r="V179" s="16">
        <v>31851.091732019999</v>
      </c>
      <c r="W179" s="16">
        <v>30805.801563149998</v>
      </c>
      <c r="X179" s="16">
        <v>33614.400000000001</v>
      </c>
      <c r="Y179" s="91">
        <v>31018.681165120001</v>
      </c>
      <c r="Z179" s="91">
        <v>31178.004742789999</v>
      </c>
      <c r="AA179" s="91">
        <v>32280.61173477714</v>
      </c>
      <c r="AB179" s="91">
        <v>33499.073585051061</v>
      </c>
      <c r="AC179" s="91">
        <v>19939.180183422239</v>
      </c>
      <c r="AD179" s="91">
        <v>17937.139863914639</v>
      </c>
      <c r="AE179" s="91">
        <v>17868.424665697519</v>
      </c>
      <c r="AF179" s="91">
        <v>18006.190157365301</v>
      </c>
      <c r="AG179" s="91">
        <v>17433.7816296868</v>
      </c>
      <c r="AH179" s="91">
        <v>17737.227351551901</v>
      </c>
      <c r="AI179" s="91">
        <v>17217.64818939456</v>
      </c>
      <c r="AJ179" s="91">
        <v>16448.125964504001</v>
      </c>
      <c r="AK179" s="91">
        <v>15875.511337890999</v>
      </c>
      <c r="AL179" s="91">
        <v>22387.012522362282</v>
      </c>
      <c r="AM179" s="91">
        <v>28322.6279270829</v>
      </c>
      <c r="AN179" s="91">
        <v>28297.933236130801</v>
      </c>
      <c r="AO179" s="91">
        <v>28339.491144999578</v>
      </c>
      <c r="AP179" s="91">
        <v>28036.058713336719</v>
      </c>
      <c r="AQ179" s="91">
        <v>25469.97453932904</v>
      </c>
      <c r="AR179" s="91">
        <v>25665.884543964799</v>
      </c>
      <c r="AS179" s="91">
        <v>25654.5992102112</v>
      </c>
      <c r="AT179" s="91">
        <v>25561.236704808121</v>
      </c>
      <c r="AU179" s="91">
        <v>25644.043277600002</v>
      </c>
      <c r="AV179" s="91">
        <v>27511.28810102</v>
      </c>
      <c r="AW179" s="91">
        <v>27416.255888930002</v>
      </c>
    </row>
    <row r="180" spans="1:49" s="9" customFormat="1" x14ac:dyDescent="0.2">
      <c r="A180" s="15" t="s">
        <v>90</v>
      </c>
      <c r="B180" s="45" t="s">
        <v>1</v>
      </c>
      <c r="C180" s="69">
        <v>1192.7469344099998</v>
      </c>
      <c r="D180" s="69">
        <v>1143.8929693699999</v>
      </c>
      <c r="E180" s="69">
        <v>8366.8953342900004</v>
      </c>
      <c r="F180" s="69">
        <v>9043.5451053399956</v>
      </c>
      <c r="G180" s="69">
        <v>9250.0803647000012</v>
      </c>
      <c r="H180" s="69">
        <v>8225.0393789200007</v>
      </c>
      <c r="I180" s="69">
        <v>11542.422418640001</v>
      </c>
      <c r="J180" s="69">
        <v>12089.147765790001</v>
      </c>
      <c r="K180" s="69">
        <v>11898.151159400002</v>
      </c>
      <c r="L180" s="61">
        <v>12900.820510914798</v>
      </c>
      <c r="M180" s="61">
        <v>20624.063245907771</v>
      </c>
      <c r="N180" s="61">
        <v>38832.347824480501</v>
      </c>
      <c r="O180" s="16">
        <v>37485.58234924631</v>
      </c>
      <c r="P180" s="16">
        <v>17496.637757519995</v>
      </c>
      <c r="Q180" s="16">
        <v>10270.849743050001</v>
      </c>
      <c r="R180" s="19" t="s">
        <v>114</v>
      </c>
      <c r="S180" s="16">
        <v>10848.141559259999</v>
      </c>
      <c r="T180" s="16">
        <v>9994.1883521999989</v>
      </c>
      <c r="U180" s="16">
        <v>6567.2898785999996</v>
      </c>
      <c r="V180" s="16">
        <v>6549.4593706899977</v>
      </c>
      <c r="W180" s="16">
        <v>10940.475744929996</v>
      </c>
      <c r="X180" s="16">
        <v>8143.4</v>
      </c>
      <c r="Y180" s="91">
        <v>8124.1838032300002</v>
      </c>
      <c r="Z180" s="91">
        <v>9433.1838011899999</v>
      </c>
      <c r="AA180" s="91">
        <v>10772.12827546733</v>
      </c>
      <c r="AB180" s="91">
        <v>10180.141592757869</v>
      </c>
      <c r="AC180" s="91">
        <v>10923.34948643618</v>
      </c>
      <c r="AD180" s="91">
        <v>21684.171962435441</v>
      </c>
      <c r="AE180" s="91">
        <v>21652.913409852201</v>
      </c>
      <c r="AF180" s="91">
        <v>21511.319419079879</v>
      </c>
      <c r="AG180" s="91">
        <v>20374.80641858972</v>
      </c>
      <c r="AH180" s="91">
        <v>22623.999150236301</v>
      </c>
      <c r="AI180" s="91">
        <v>24339.837470139671</v>
      </c>
      <c r="AJ180" s="91">
        <v>22611.426138038369</v>
      </c>
      <c r="AK180" s="91">
        <v>23859.77302891163</v>
      </c>
      <c r="AL180" s="91">
        <v>26024.804705580089</v>
      </c>
      <c r="AM180" s="91">
        <v>26128.624417982039</v>
      </c>
      <c r="AN180" s="91">
        <v>24593.86498677772</v>
      </c>
      <c r="AO180" s="91">
        <v>25303.61894498915</v>
      </c>
      <c r="AP180" s="91">
        <v>25406.90541233265</v>
      </c>
      <c r="AQ180" s="91">
        <v>23023.606421051041</v>
      </c>
      <c r="AR180" s="91">
        <v>23298.323249549809</v>
      </c>
      <c r="AS180" s="91">
        <v>23270.021263942432</v>
      </c>
      <c r="AT180" s="91">
        <v>16868.491112769309</v>
      </c>
      <c r="AU180" s="91">
        <v>16911.705910896289</v>
      </c>
      <c r="AV180" s="91">
        <v>16937.96425848006</v>
      </c>
      <c r="AW180" s="91">
        <v>17165.13991422714</v>
      </c>
    </row>
    <row r="181" spans="1:49" s="9" customFormat="1" x14ac:dyDescent="0.2">
      <c r="A181" s="15" t="s">
        <v>30</v>
      </c>
      <c r="B181" s="45" t="s">
        <v>1</v>
      </c>
      <c r="C181" s="69">
        <v>10.287444900000001</v>
      </c>
      <c r="D181" s="69">
        <v>9.6836656199999993</v>
      </c>
      <c r="E181" s="69">
        <v>9.5952111899999988</v>
      </c>
      <c r="F181" s="69">
        <v>283.21012825999998</v>
      </c>
      <c r="G181" s="69">
        <v>493.70344882000001</v>
      </c>
      <c r="H181" s="69">
        <v>1082.9370822599999</v>
      </c>
      <c r="I181" s="69">
        <v>1126.3530025499999</v>
      </c>
      <c r="J181" s="69">
        <v>1508.3634950200001</v>
      </c>
      <c r="K181" s="69">
        <v>1341.93009536</v>
      </c>
      <c r="L181" s="61">
        <v>1734.7485371800001</v>
      </c>
      <c r="M181" s="61">
        <v>1453.9103015599999</v>
      </c>
      <c r="N181" s="61">
        <v>1855.43260846</v>
      </c>
      <c r="O181" s="16">
        <v>1556.14032421</v>
      </c>
      <c r="P181" s="16">
        <v>1392.8501783499999</v>
      </c>
      <c r="Q181" s="16">
        <v>1130.0850752599999</v>
      </c>
      <c r="R181" s="19" t="s">
        <v>114</v>
      </c>
      <c r="S181" s="16">
        <v>3128.3920192399996</v>
      </c>
      <c r="T181" s="16">
        <v>2953.5368859299997</v>
      </c>
      <c r="U181" s="16">
        <v>1512.4448888299999</v>
      </c>
      <c r="V181" s="16">
        <v>1521.5948938499998</v>
      </c>
      <c r="W181" s="16">
        <v>2037.9265223299999</v>
      </c>
      <c r="X181" s="16">
        <v>1596.3</v>
      </c>
      <c r="Y181" s="91">
        <v>1506.27814033</v>
      </c>
      <c r="Z181" s="91">
        <v>1496.63113828</v>
      </c>
      <c r="AA181" s="91">
        <v>1046.02220599</v>
      </c>
      <c r="AB181" s="91">
        <v>1059.5692351600001</v>
      </c>
      <c r="AC181" s="91">
        <v>1075.6532121600001</v>
      </c>
      <c r="AD181" s="91">
        <v>1064.86408222</v>
      </c>
      <c r="AE181" s="91">
        <v>1077.16148475</v>
      </c>
      <c r="AF181" s="91">
        <v>1085.15232025</v>
      </c>
      <c r="AG181" s="91">
        <v>897.72369735999996</v>
      </c>
      <c r="AH181" s="91">
        <v>905.83663747000003</v>
      </c>
      <c r="AI181" s="91">
        <v>695.34789077000005</v>
      </c>
      <c r="AJ181" s="91">
        <v>695.55276098000002</v>
      </c>
      <c r="AK181" s="91">
        <v>610.01088930000003</v>
      </c>
      <c r="AL181" s="91">
        <v>579.22690918000001</v>
      </c>
      <c r="AM181" s="91">
        <v>0</v>
      </c>
      <c r="AN181" s="91">
        <v>0</v>
      </c>
      <c r="AO181" s="91">
        <v>0</v>
      </c>
      <c r="AP181" s="91">
        <v>0</v>
      </c>
      <c r="AQ181" s="91">
        <v>0</v>
      </c>
      <c r="AR181" s="91">
        <v>0</v>
      </c>
      <c r="AS181" s="91">
        <v>0</v>
      </c>
      <c r="AT181" s="91">
        <v>0</v>
      </c>
      <c r="AU181" s="91">
        <v>0</v>
      </c>
      <c r="AV181" s="91">
        <v>0</v>
      </c>
      <c r="AW181" s="91">
        <v>0</v>
      </c>
    </row>
    <row r="182" spans="1:49" s="9" customFormat="1" x14ac:dyDescent="0.2">
      <c r="A182" s="15" t="s">
        <v>31</v>
      </c>
      <c r="B182" s="45" t="s">
        <v>1</v>
      </c>
      <c r="C182" s="69">
        <v>0</v>
      </c>
      <c r="D182" s="69">
        <v>0</v>
      </c>
      <c r="E182" s="69">
        <v>0</v>
      </c>
      <c r="F182" s="69">
        <v>0</v>
      </c>
      <c r="G182" s="69">
        <v>0</v>
      </c>
      <c r="H182" s="69">
        <v>0</v>
      </c>
      <c r="I182" s="69">
        <v>0</v>
      </c>
      <c r="J182" s="69">
        <v>0</v>
      </c>
      <c r="K182" s="69">
        <v>0</v>
      </c>
      <c r="L182" s="61">
        <v>0</v>
      </c>
      <c r="M182" s="61">
        <v>0</v>
      </c>
      <c r="N182" s="61">
        <v>0</v>
      </c>
      <c r="O182" s="16">
        <v>0</v>
      </c>
      <c r="P182" s="16">
        <v>0</v>
      </c>
      <c r="Q182" s="16">
        <v>0</v>
      </c>
      <c r="R182" s="19" t="s">
        <v>114</v>
      </c>
      <c r="S182" s="16">
        <v>0</v>
      </c>
      <c r="T182" s="16">
        <v>0</v>
      </c>
      <c r="U182" s="16">
        <v>0</v>
      </c>
      <c r="V182" s="16">
        <v>0</v>
      </c>
      <c r="W182" s="16">
        <v>79.407793620000007</v>
      </c>
      <c r="X182" s="16">
        <v>77.2</v>
      </c>
      <c r="Y182" s="91">
        <v>49.73721389</v>
      </c>
      <c r="Z182" s="91">
        <v>50.186118710000002</v>
      </c>
      <c r="AA182" s="91">
        <v>50.094580919999999</v>
      </c>
      <c r="AB182" s="91">
        <v>49.135133109999998</v>
      </c>
      <c r="AC182" s="91">
        <v>49.307976150000002</v>
      </c>
      <c r="AD182" s="91">
        <v>49.071193530000002</v>
      </c>
      <c r="AE182" s="91">
        <v>48.159002909999998</v>
      </c>
      <c r="AF182" s="91">
        <v>48.13432598</v>
      </c>
      <c r="AG182" s="91">
        <v>48.359098809999999</v>
      </c>
      <c r="AH182" s="91">
        <v>47.771903360000003</v>
      </c>
      <c r="AI182" s="91">
        <v>48.19742376</v>
      </c>
      <c r="AJ182" s="91">
        <v>48.595465259999997</v>
      </c>
      <c r="AK182" s="91">
        <v>30.796142159999999</v>
      </c>
      <c r="AL182" s="91">
        <v>30.875365720000001</v>
      </c>
      <c r="AM182" s="91">
        <v>31.715773469999998</v>
      </c>
      <c r="AN182" s="91">
        <v>32.235952150000003</v>
      </c>
      <c r="AO182" s="91">
        <v>32.601890470000001</v>
      </c>
      <c r="AP182" s="91">
        <v>32.510511520000001</v>
      </c>
      <c r="AQ182" s="91">
        <v>32.258102839999999</v>
      </c>
      <c r="AR182" s="91">
        <v>33.016969490000001</v>
      </c>
      <c r="AS182" s="91">
        <v>33.392108579999999</v>
      </c>
      <c r="AT182" s="91">
        <v>33.620774079999997</v>
      </c>
      <c r="AU182" s="91">
        <v>34.015267049999999</v>
      </c>
      <c r="AV182" s="91">
        <v>34.402037239999999</v>
      </c>
      <c r="AW182" s="91">
        <v>16.85985591</v>
      </c>
    </row>
    <row r="183" spans="1:49" s="9" customFormat="1" x14ac:dyDescent="0.2">
      <c r="A183" s="15" t="s">
        <v>115</v>
      </c>
      <c r="B183" s="45" t="s">
        <v>1</v>
      </c>
      <c r="C183" s="69">
        <v>0</v>
      </c>
      <c r="D183" s="69">
        <v>0</v>
      </c>
      <c r="E183" s="69">
        <v>0</v>
      </c>
      <c r="F183" s="69">
        <v>0</v>
      </c>
      <c r="G183" s="69">
        <v>0</v>
      </c>
      <c r="H183" s="69">
        <v>0</v>
      </c>
      <c r="I183" s="69">
        <v>0</v>
      </c>
      <c r="J183" s="69">
        <v>0</v>
      </c>
      <c r="K183" s="69">
        <v>0</v>
      </c>
      <c r="L183" s="61">
        <v>0</v>
      </c>
      <c r="M183" s="61">
        <v>0</v>
      </c>
      <c r="N183" s="61">
        <v>0</v>
      </c>
      <c r="O183" s="16">
        <v>0</v>
      </c>
      <c r="P183" s="16">
        <v>0</v>
      </c>
      <c r="Q183" s="16">
        <v>0</v>
      </c>
      <c r="R183" s="19" t="s">
        <v>114</v>
      </c>
      <c r="S183" s="16">
        <v>0</v>
      </c>
      <c r="T183" s="16">
        <v>0</v>
      </c>
      <c r="U183" s="16">
        <v>0</v>
      </c>
      <c r="V183" s="16">
        <v>0</v>
      </c>
      <c r="W183" s="16">
        <v>0</v>
      </c>
      <c r="X183" s="16">
        <v>0</v>
      </c>
      <c r="Y183" s="91">
        <v>0</v>
      </c>
      <c r="Z183" s="91">
        <v>0</v>
      </c>
      <c r="AA183" s="91">
        <v>0</v>
      </c>
      <c r="AB183" s="91">
        <v>0</v>
      </c>
      <c r="AC183" s="91">
        <v>0</v>
      </c>
      <c r="AD183" s="91">
        <v>0</v>
      </c>
      <c r="AE183" s="91">
        <v>0</v>
      </c>
      <c r="AF183" s="91">
        <v>0</v>
      </c>
      <c r="AG183" s="91">
        <v>0</v>
      </c>
      <c r="AH183" s="91">
        <v>0</v>
      </c>
      <c r="AI183" s="91">
        <v>0</v>
      </c>
      <c r="AJ183" s="91">
        <v>0</v>
      </c>
      <c r="AK183" s="91">
        <v>0</v>
      </c>
      <c r="AL183" s="91">
        <v>0</v>
      </c>
      <c r="AM183" s="91">
        <v>0</v>
      </c>
      <c r="AN183" s="91">
        <v>0</v>
      </c>
      <c r="AO183" s="91">
        <v>0</v>
      </c>
      <c r="AP183" s="91">
        <v>0</v>
      </c>
      <c r="AQ183" s="91">
        <v>0</v>
      </c>
      <c r="AR183" s="91">
        <v>0</v>
      </c>
      <c r="AS183" s="91">
        <v>0</v>
      </c>
      <c r="AT183" s="91">
        <v>0</v>
      </c>
      <c r="AU183" s="91">
        <v>0</v>
      </c>
      <c r="AV183" s="91">
        <v>0</v>
      </c>
      <c r="AW183" s="91">
        <v>0</v>
      </c>
    </row>
    <row r="184" spans="1:49" s="9" customFormat="1" x14ac:dyDescent="0.2">
      <c r="A184" s="15" t="s">
        <v>91</v>
      </c>
      <c r="B184" s="45" t="s">
        <v>1</v>
      </c>
      <c r="C184" s="69">
        <v>321.60294418000001</v>
      </c>
      <c r="D184" s="69">
        <v>306.03489538000002</v>
      </c>
      <c r="E184" s="69">
        <v>477.67545430000001</v>
      </c>
      <c r="F184" s="69">
        <v>442.06444911</v>
      </c>
      <c r="G184" s="69">
        <v>453.80382660000004</v>
      </c>
      <c r="H184" s="69">
        <v>451.16004550000002</v>
      </c>
      <c r="I184" s="69">
        <v>366.86178968000002</v>
      </c>
      <c r="J184" s="69">
        <v>563.21103529999993</v>
      </c>
      <c r="K184" s="69">
        <v>1183.58719178</v>
      </c>
      <c r="L184" s="61">
        <v>8519.6348379075989</v>
      </c>
      <c r="M184" s="61">
        <v>11892.180442253199</v>
      </c>
      <c r="N184" s="61">
        <v>8298.9739905407296</v>
      </c>
      <c r="O184" s="16">
        <v>24246.088981836299</v>
      </c>
      <c r="P184" s="16">
        <v>42442.504557182801</v>
      </c>
      <c r="Q184" s="16">
        <v>36774.193837851126</v>
      </c>
      <c r="R184" s="19" t="s">
        <v>114</v>
      </c>
      <c r="S184" s="16">
        <v>13452.370909546422</v>
      </c>
      <c r="T184" s="16">
        <v>17255.529871430772</v>
      </c>
      <c r="U184" s="16">
        <v>19493.243898980778</v>
      </c>
      <c r="V184" s="16">
        <v>22993.353458444704</v>
      </c>
      <c r="W184" s="16">
        <v>29607.416550590126</v>
      </c>
      <c r="X184" s="16">
        <v>119327.4</v>
      </c>
      <c r="Y184" s="91">
        <v>67374.824051023112</v>
      </c>
      <c r="Z184" s="91">
        <v>65512.870685039466</v>
      </c>
      <c r="AA184" s="91">
        <v>91277.401051852445</v>
      </c>
      <c r="AB184" s="91">
        <v>95278.208050012719</v>
      </c>
      <c r="AC184" s="91">
        <v>113901.1944132059</v>
      </c>
      <c r="AD184" s="91">
        <v>114248.6006788064</v>
      </c>
      <c r="AE184" s="91">
        <v>102216.4750143727</v>
      </c>
      <c r="AF184" s="91">
        <v>99030.321575661903</v>
      </c>
      <c r="AG184" s="91">
        <v>94938.191224098045</v>
      </c>
      <c r="AH184" s="91">
        <v>99016.761946579601</v>
      </c>
      <c r="AI184" s="91">
        <v>106131.12531664059</v>
      </c>
      <c r="AJ184" s="91">
        <v>108576.5710885663</v>
      </c>
      <c r="AK184" s="91">
        <v>115907.2705344405</v>
      </c>
      <c r="AL184" s="91">
        <v>132741.08591779461</v>
      </c>
      <c r="AM184" s="91">
        <v>114253.0064089829</v>
      </c>
      <c r="AN184" s="91">
        <v>112465.39454073401</v>
      </c>
      <c r="AO184" s="91">
        <v>102564.18935808269</v>
      </c>
      <c r="AP184" s="91">
        <v>98571.542976329802</v>
      </c>
      <c r="AQ184" s="91">
        <v>97272.67052438375</v>
      </c>
      <c r="AR184" s="91">
        <v>94287.521544738571</v>
      </c>
      <c r="AS184" s="91">
        <v>94789.024816734978</v>
      </c>
      <c r="AT184" s="91">
        <v>98336.073846976156</v>
      </c>
      <c r="AU184" s="91">
        <v>96822.407754981527</v>
      </c>
      <c r="AV184" s="91">
        <v>109137.065429671</v>
      </c>
      <c r="AW184" s="91">
        <v>106435.29787398269</v>
      </c>
    </row>
    <row r="185" spans="1:49" s="9" customFormat="1" x14ac:dyDescent="0.2">
      <c r="A185" s="18" t="s">
        <v>92</v>
      </c>
      <c r="B185" s="45" t="s">
        <v>1</v>
      </c>
      <c r="C185" s="69">
        <v>0</v>
      </c>
      <c r="D185" s="69">
        <v>0</v>
      </c>
      <c r="E185" s="69">
        <v>0</v>
      </c>
      <c r="F185" s="69">
        <v>0</v>
      </c>
      <c r="G185" s="69">
        <v>0</v>
      </c>
      <c r="H185" s="69">
        <v>0</v>
      </c>
      <c r="I185" s="69">
        <v>0</v>
      </c>
      <c r="J185" s="69">
        <v>0</v>
      </c>
      <c r="K185" s="69">
        <v>363.59211026999998</v>
      </c>
      <c r="L185" s="61">
        <v>6917.5517295622503</v>
      </c>
      <c r="M185" s="61">
        <v>10656.316925625373</v>
      </c>
      <c r="N185" s="61">
        <v>7303.9984442731402</v>
      </c>
      <c r="O185" s="16">
        <v>23641.161364319501</v>
      </c>
      <c r="P185" s="16">
        <v>29121.565810655302</v>
      </c>
      <c r="Q185" s="16">
        <v>31973.530285002689</v>
      </c>
      <c r="R185" s="19" t="s">
        <v>114</v>
      </c>
      <c r="S185" s="16">
        <v>11960.350459399759</v>
      </c>
      <c r="T185" s="16">
        <v>15488.142442793978</v>
      </c>
      <c r="U185" s="16">
        <v>17335.697338370566</v>
      </c>
      <c r="V185" s="16">
        <v>18645.480296491998</v>
      </c>
      <c r="W185" s="16">
        <v>22570.554516824348</v>
      </c>
      <c r="X185" s="16">
        <v>47051.4</v>
      </c>
      <c r="Y185" s="91">
        <v>31766.881523564331</v>
      </c>
      <c r="Z185" s="91">
        <v>31446.03324458389</v>
      </c>
      <c r="AA185" s="91">
        <v>45419.292160771627</v>
      </c>
      <c r="AB185" s="91">
        <v>47298.512118915351</v>
      </c>
      <c r="AC185" s="91">
        <v>50103.094657764261</v>
      </c>
      <c r="AD185" s="91">
        <v>48995.256710066053</v>
      </c>
      <c r="AE185" s="91">
        <v>43613.491138873949</v>
      </c>
      <c r="AF185" s="91">
        <v>41870.445557967447</v>
      </c>
      <c r="AG185" s="91">
        <v>40420.235245543481</v>
      </c>
      <c r="AH185" s="91">
        <v>43069.421415486198</v>
      </c>
      <c r="AI185" s="91">
        <v>46832.83543490195</v>
      </c>
      <c r="AJ185" s="91">
        <v>44096.786593167293</v>
      </c>
      <c r="AK185" s="91">
        <v>45161.383132822411</v>
      </c>
      <c r="AL185" s="91">
        <v>44604.007849936017</v>
      </c>
      <c r="AM185" s="91">
        <v>40858.146069092021</v>
      </c>
      <c r="AN185" s="91">
        <v>40247.164117520289</v>
      </c>
      <c r="AO185" s="91">
        <v>36190.066066367093</v>
      </c>
      <c r="AP185" s="91">
        <v>34556.42351183344</v>
      </c>
      <c r="AQ185" s="91">
        <v>35284.848742015471</v>
      </c>
      <c r="AR185" s="91">
        <v>34774.802319658796</v>
      </c>
      <c r="AS185" s="91">
        <v>34013.177733563083</v>
      </c>
      <c r="AT185" s="91">
        <v>36278.954878326564</v>
      </c>
      <c r="AU185" s="91">
        <v>35314.634928134823</v>
      </c>
      <c r="AV185" s="91">
        <v>42055.487316801256</v>
      </c>
      <c r="AW185" s="91">
        <v>39159.663054215569</v>
      </c>
    </row>
    <row r="186" spans="1:49" s="9" customFormat="1" x14ac:dyDescent="0.2">
      <c r="A186" s="18" t="s">
        <v>93</v>
      </c>
      <c r="B186" s="45" t="s">
        <v>1</v>
      </c>
      <c r="C186" s="69">
        <v>321.60294418000001</v>
      </c>
      <c r="D186" s="69">
        <v>306.03489538000002</v>
      </c>
      <c r="E186" s="69">
        <v>477.67545430000001</v>
      </c>
      <c r="F186" s="69">
        <v>442.06444911</v>
      </c>
      <c r="G186" s="69">
        <v>453.80382660000004</v>
      </c>
      <c r="H186" s="69">
        <v>451.16004550000002</v>
      </c>
      <c r="I186" s="69">
        <v>366.86178968000002</v>
      </c>
      <c r="J186" s="69">
        <v>563.21103529999993</v>
      </c>
      <c r="K186" s="69">
        <v>708.7553155899999</v>
      </c>
      <c r="L186" s="61">
        <v>371.08664833000006</v>
      </c>
      <c r="M186" s="61">
        <v>367.71395488000002</v>
      </c>
      <c r="N186" s="61">
        <v>389.02959907000002</v>
      </c>
      <c r="O186" s="16">
        <v>417.31095449999998</v>
      </c>
      <c r="P186" s="16">
        <v>13170.848917180499</v>
      </c>
      <c r="Q186" s="16">
        <v>4628.4482883232495</v>
      </c>
      <c r="R186" s="19" t="s">
        <v>114</v>
      </c>
      <c r="S186" s="16">
        <v>1429.4224971634999</v>
      </c>
      <c r="T186" s="16">
        <v>1708.94892911339</v>
      </c>
      <c r="U186" s="16">
        <v>2120.7941575362638</v>
      </c>
      <c r="V186" s="16">
        <v>4307.4567501102165</v>
      </c>
      <c r="W186" s="16">
        <v>6988.7567958016443</v>
      </c>
      <c r="X186" s="16">
        <v>25813</v>
      </c>
      <c r="Y186" s="91">
        <v>13056.19504149879</v>
      </c>
      <c r="Z186" s="91">
        <v>12346.53442790485</v>
      </c>
      <c r="AA186" s="91">
        <v>16103.03080927279</v>
      </c>
      <c r="AB186" s="91">
        <v>16319.47164713966</v>
      </c>
      <c r="AC186" s="91">
        <v>16545.346562472321</v>
      </c>
      <c r="AD186" s="91">
        <v>16647.543470986231</v>
      </c>
      <c r="AE186" s="91">
        <v>15014.555883029599</v>
      </c>
      <c r="AF186" s="91">
        <v>14499.69820080516</v>
      </c>
      <c r="AG186" s="91">
        <v>13711.327492411559</v>
      </c>
      <c r="AH186" s="91">
        <v>13913.892954466</v>
      </c>
      <c r="AI186" s="91">
        <v>14595.112741362271</v>
      </c>
      <c r="AJ186" s="91">
        <v>19529.596423476782</v>
      </c>
      <c r="AK186" s="91">
        <v>23171.730287053229</v>
      </c>
      <c r="AL186" s="91">
        <v>34563.434794073612</v>
      </c>
      <c r="AM186" s="91">
        <v>34036.631600922323</v>
      </c>
      <c r="AN186" s="91">
        <v>33855.100550160467</v>
      </c>
      <c r="AO186" s="91">
        <v>31985.897982539562</v>
      </c>
      <c r="AP186" s="91">
        <v>30728.28870460988</v>
      </c>
      <c r="AQ186" s="91">
        <v>29333.86671778086</v>
      </c>
      <c r="AR186" s="91">
        <v>28105.820664707771</v>
      </c>
      <c r="AS186" s="91">
        <v>28762.67191042774</v>
      </c>
      <c r="AT186" s="91">
        <v>28723.599926558069</v>
      </c>
      <c r="AU186" s="91">
        <v>28694.44458838884</v>
      </c>
      <c r="AV186" s="91">
        <v>30604.542869260469</v>
      </c>
      <c r="AW186" s="91">
        <v>31985.8652051274</v>
      </c>
    </row>
    <row r="187" spans="1:49" s="9" customFormat="1" x14ac:dyDescent="0.2">
      <c r="A187" s="18" t="s">
        <v>94</v>
      </c>
      <c r="B187" s="45" t="s">
        <v>1</v>
      </c>
      <c r="C187" s="69">
        <v>0</v>
      </c>
      <c r="D187" s="69">
        <v>0</v>
      </c>
      <c r="E187" s="69">
        <v>0</v>
      </c>
      <c r="F187" s="69">
        <v>0</v>
      </c>
      <c r="G187" s="69">
        <v>0</v>
      </c>
      <c r="H187" s="69">
        <v>0</v>
      </c>
      <c r="I187" s="69">
        <v>0</v>
      </c>
      <c r="J187" s="69">
        <v>0</v>
      </c>
      <c r="K187" s="69">
        <v>0</v>
      </c>
      <c r="L187" s="61">
        <v>0</v>
      </c>
      <c r="M187" s="61">
        <v>0</v>
      </c>
      <c r="N187" s="61">
        <v>0</v>
      </c>
      <c r="O187" s="16">
        <v>0</v>
      </c>
      <c r="P187" s="16">
        <v>0</v>
      </c>
      <c r="Q187" s="16">
        <v>0</v>
      </c>
      <c r="R187" s="19" t="s">
        <v>114</v>
      </c>
      <c r="S187" s="16">
        <v>0</v>
      </c>
      <c r="T187" s="16">
        <v>0</v>
      </c>
      <c r="U187" s="16">
        <v>0</v>
      </c>
      <c r="V187" s="16">
        <v>0</v>
      </c>
      <c r="W187" s="16">
        <v>0</v>
      </c>
      <c r="X187" s="16">
        <v>42599.6</v>
      </c>
      <c r="Y187" s="91">
        <v>20596.843151239998</v>
      </c>
      <c r="Z187" s="91">
        <v>19851.75255728</v>
      </c>
      <c r="AA187" s="91">
        <v>27677.5967695</v>
      </c>
      <c r="AB187" s="91">
        <v>29460.39728021</v>
      </c>
      <c r="AC187" s="91">
        <v>45025.457655799997</v>
      </c>
      <c r="AD187" s="91">
        <v>46266.350791489996</v>
      </c>
      <c r="AE187" s="91">
        <v>41665.270944739998</v>
      </c>
      <c r="AF187" s="91">
        <v>40816.98193853</v>
      </c>
      <c r="AG187" s="91">
        <v>39044.625334299999</v>
      </c>
      <c r="AH187" s="91">
        <v>40248.441497716602</v>
      </c>
      <c r="AI187" s="91">
        <v>42923.197536405612</v>
      </c>
      <c r="AJ187" s="91">
        <v>43424.335401835793</v>
      </c>
      <c r="AK187" s="91">
        <v>46034.366911232071</v>
      </c>
      <c r="AL187" s="91">
        <v>51859.750612342657</v>
      </c>
      <c r="AM187" s="91">
        <v>36497.731820204841</v>
      </c>
      <c r="AN187" s="91">
        <v>35561.627283438189</v>
      </c>
      <c r="AO187" s="91">
        <v>31847.975515843915</v>
      </c>
      <c r="AP187" s="91">
        <v>30934.681765487439</v>
      </c>
      <c r="AQ187" s="91">
        <v>30360.439464290848</v>
      </c>
      <c r="AR187" s="91">
        <v>29198.149824514909</v>
      </c>
      <c r="AS187" s="91">
        <v>30213.2670577832</v>
      </c>
      <c r="AT187" s="91">
        <v>31461.25859695677</v>
      </c>
      <c r="AU187" s="91">
        <v>30974.232841098379</v>
      </c>
      <c r="AV187" s="91">
        <v>34568.833645150873</v>
      </c>
      <c r="AW187" s="91">
        <v>33545.435454673941</v>
      </c>
    </row>
    <row r="188" spans="1:49" s="9" customFormat="1" x14ac:dyDescent="0.2">
      <c r="A188" s="18" t="s">
        <v>56</v>
      </c>
      <c r="B188" s="45" t="s">
        <v>1</v>
      </c>
      <c r="C188" s="69">
        <v>0</v>
      </c>
      <c r="D188" s="69">
        <v>0</v>
      </c>
      <c r="E188" s="69">
        <v>0</v>
      </c>
      <c r="F188" s="69">
        <v>0</v>
      </c>
      <c r="G188" s="69">
        <v>0</v>
      </c>
      <c r="H188" s="69">
        <v>0</v>
      </c>
      <c r="I188" s="69">
        <v>0</v>
      </c>
      <c r="J188" s="69">
        <v>0</v>
      </c>
      <c r="K188" s="69">
        <v>111.23976592</v>
      </c>
      <c r="L188" s="61">
        <v>1230.9964600153501</v>
      </c>
      <c r="M188" s="61">
        <v>868.14956174782503</v>
      </c>
      <c r="N188" s="61">
        <v>605.94594719759402</v>
      </c>
      <c r="O188" s="16">
        <v>187.61666301678301</v>
      </c>
      <c r="P188" s="16">
        <v>150.089829346968</v>
      </c>
      <c r="Q188" s="16">
        <v>172.21526452519001</v>
      </c>
      <c r="R188" s="19" t="s">
        <v>114</v>
      </c>
      <c r="S188" s="16">
        <v>62.597952983160006</v>
      </c>
      <c r="T188" s="16">
        <v>58.438499523400004</v>
      </c>
      <c r="U188" s="16">
        <v>36.752403073944002</v>
      </c>
      <c r="V188" s="16">
        <v>40.416411842491996</v>
      </c>
      <c r="W188" s="16">
        <v>48.105237964133003</v>
      </c>
      <c r="X188" s="16">
        <v>3863.5</v>
      </c>
      <c r="Y188" s="91">
        <v>1954.9043347199899</v>
      </c>
      <c r="Z188" s="91">
        <v>1868.5504552707371</v>
      </c>
      <c r="AA188" s="91">
        <v>2077.4813123080371</v>
      </c>
      <c r="AB188" s="91">
        <v>2199.827003747715</v>
      </c>
      <c r="AC188" s="91">
        <v>2227.2955371693361</v>
      </c>
      <c r="AD188" s="91">
        <v>2339.4497062640762</v>
      </c>
      <c r="AE188" s="91">
        <v>1923.157047729188</v>
      </c>
      <c r="AF188" s="91">
        <v>1843.195878359282</v>
      </c>
      <c r="AG188" s="91">
        <v>1762.0031518430001</v>
      </c>
      <c r="AH188" s="91">
        <v>1785.0060789107999</v>
      </c>
      <c r="AI188" s="91">
        <v>1779.9796039707439</v>
      </c>
      <c r="AJ188" s="91">
        <v>1525.852670086392</v>
      </c>
      <c r="AK188" s="91">
        <v>1539.79020333276</v>
      </c>
      <c r="AL188" s="91">
        <v>1713.8926614422701</v>
      </c>
      <c r="AM188" s="91">
        <v>2860.4969187637598</v>
      </c>
      <c r="AN188" s="91">
        <v>2801.5025896150578</v>
      </c>
      <c r="AO188" s="91">
        <v>2540.2497933321442</v>
      </c>
      <c r="AP188" s="91">
        <v>2352.1489943990391</v>
      </c>
      <c r="AQ188" s="91">
        <v>2293.51560029656</v>
      </c>
      <c r="AR188" s="91">
        <v>2208.7487358570902</v>
      </c>
      <c r="AS188" s="91">
        <v>1799.9081149609599</v>
      </c>
      <c r="AT188" s="91">
        <v>1872.260445134752</v>
      </c>
      <c r="AU188" s="91">
        <v>1839.0953973594881</v>
      </c>
      <c r="AV188" s="91">
        <v>1908.2015984584159</v>
      </c>
      <c r="AW188" s="91">
        <v>1744.334159965792</v>
      </c>
    </row>
    <row r="189" spans="1:49" s="9" customFormat="1" x14ac:dyDescent="0.2">
      <c r="A189" s="18" t="s">
        <v>95</v>
      </c>
      <c r="B189" s="45" t="s">
        <v>1</v>
      </c>
      <c r="C189" s="69">
        <v>0</v>
      </c>
      <c r="D189" s="69">
        <v>0</v>
      </c>
      <c r="E189" s="69">
        <v>0</v>
      </c>
      <c r="F189" s="69">
        <v>0</v>
      </c>
      <c r="G189" s="69">
        <v>0</v>
      </c>
      <c r="H189" s="69">
        <v>0</v>
      </c>
      <c r="I189" s="69">
        <v>0</v>
      </c>
      <c r="J189" s="69">
        <v>0</v>
      </c>
      <c r="K189" s="69">
        <v>0</v>
      </c>
      <c r="L189" s="61">
        <v>0</v>
      </c>
      <c r="M189" s="61">
        <v>0</v>
      </c>
      <c r="N189" s="61">
        <v>0</v>
      </c>
      <c r="O189" s="16">
        <v>0</v>
      </c>
      <c r="P189" s="16">
        <v>0</v>
      </c>
      <c r="Q189" s="16">
        <v>0</v>
      </c>
      <c r="R189" s="19" t="s">
        <v>114</v>
      </c>
      <c r="S189" s="16">
        <v>0</v>
      </c>
      <c r="T189" s="16">
        <v>0</v>
      </c>
      <c r="U189" s="16">
        <v>0</v>
      </c>
      <c r="V189" s="16">
        <v>0</v>
      </c>
      <c r="W189" s="16">
        <v>0</v>
      </c>
      <c r="X189" s="16">
        <v>0</v>
      </c>
      <c r="Y189" s="91">
        <v>0</v>
      </c>
      <c r="Z189" s="91">
        <v>0</v>
      </c>
      <c r="AA189" s="91">
        <v>0</v>
      </c>
      <c r="AB189" s="91">
        <v>0</v>
      </c>
      <c r="AC189" s="91">
        <v>0</v>
      </c>
      <c r="AD189" s="91">
        <v>0</v>
      </c>
      <c r="AE189" s="91">
        <v>0</v>
      </c>
      <c r="AF189" s="91">
        <v>0</v>
      </c>
      <c r="AG189" s="91">
        <v>0</v>
      </c>
      <c r="AH189" s="91">
        <v>0</v>
      </c>
      <c r="AI189" s="91">
        <v>0</v>
      </c>
      <c r="AJ189" s="91">
        <v>0</v>
      </c>
      <c r="AK189" s="91">
        <v>0</v>
      </c>
      <c r="AL189" s="91">
        <v>0</v>
      </c>
      <c r="AM189" s="91">
        <v>0</v>
      </c>
      <c r="AN189" s="91">
        <v>0</v>
      </c>
      <c r="AO189" s="91">
        <v>0</v>
      </c>
      <c r="AP189" s="91">
        <v>0</v>
      </c>
      <c r="AQ189" s="91">
        <v>0</v>
      </c>
      <c r="AR189" s="91">
        <v>0</v>
      </c>
      <c r="AS189" s="91">
        <v>0</v>
      </c>
      <c r="AT189" s="91">
        <v>0</v>
      </c>
      <c r="AU189" s="91">
        <v>0</v>
      </c>
      <c r="AV189" s="91">
        <v>0</v>
      </c>
      <c r="AW189" s="91">
        <v>0</v>
      </c>
    </row>
    <row r="190" spans="1:49" x14ac:dyDescent="0.2">
      <c r="A190" s="15" t="s">
        <v>113</v>
      </c>
      <c r="B190" s="45" t="s">
        <v>1</v>
      </c>
      <c r="C190" s="69" t="s">
        <v>114</v>
      </c>
      <c r="D190" s="69" t="s">
        <v>114</v>
      </c>
      <c r="E190" s="69" t="s">
        <v>114</v>
      </c>
      <c r="F190" s="69" t="s">
        <v>114</v>
      </c>
      <c r="G190" s="69" t="s">
        <v>114</v>
      </c>
      <c r="H190" s="69" t="s">
        <v>114</v>
      </c>
      <c r="I190" s="69" t="s">
        <v>114</v>
      </c>
      <c r="J190" s="69" t="s">
        <v>114</v>
      </c>
      <c r="K190" s="69" t="s">
        <v>114</v>
      </c>
      <c r="L190" s="61" t="s">
        <v>114</v>
      </c>
      <c r="M190" s="61" t="s">
        <v>114</v>
      </c>
      <c r="N190" s="61" t="s">
        <v>114</v>
      </c>
      <c r="O190" s="16" t="s">
        <v>114</v>
      </c>
      <c r="P190" s="16" t="s">
        <v>114</v>
      </c>
      <c r="Q190" s="16" t="s">
        <v>114</v>
      </c>
      <c r="R190" s="19" t="s">
        <v>114</v>
      </c>
      <c r="S190" s="16">
        <v>0</v>
      </c>
      <c r="T190" s="16">
        <v>0</v>
      </c>
      <c r="U190" s="16">
        <v>0</v>
      </c>
      <c r="V190" s="16">
        <v>0</v>
      </c>
      <c r="W190" s="16">
        <v>0</v>
      </c>
      <c r="X190" s="16">
        <v>0</v>
      </c>
      <c r="Y190" s="91">
        <v>0</v>
      </c>
      <c r="Z190" s="91">
        <v>0</v>
      </c>
      <c r="AA190" s="91">
        <v>0</v>
      </c>
      <c r="AB190" s="91">
        <v>0</v>
      </c>
      <c r="AC190" s="91">
        <v>0</v>
      </c>
      <c r="AD190" s="91">
        <v>0</v>
      </c>
      <c r="AE190" s="91">
        <v>0</v>
      </c>
      <c r="AF190" s="91">
        <v>0</v>
      </c>
      <c r="AG190" s="91">
        <v>0</v>
      </c>
      <c r="AH190" s="91">
        <v>0</v>
      </c>
      <c r="AI190" s="91">
        <v>0</v>
      </c>
      <c r="AJ190" s="91">
        <v>0</v>
      </c>
      <c r="AK190" s="91">
        <v>0</v>
      </c>
      <c r="AL190" s="91">
        <v>0</v>
      </c>
      <c r="AM190" s="91">
        <v>0</v>
      </c>
      <c r="AN190" s="91">
        <v>0</v>
      </c>
      <c r="AO190" s="91">
        <v>0</v>
      </c>
      <c r="AP190" s="91">
        <v>0</v>
      </c>
      <c r="AQ190" s="91">
        <v>0</v>
      </c>
      <c r="AR190" s="91">
        <v>0</v>
      </c>
      <c r="AS190" s="91">
        <v>0</v>
      </c>
      <c r="AT190" s="91">
        <v>0</v>
      </c>
      <c r="AU190" s="91">
        <v>0</v>
      </c>
      <c r="AV190" s="91">
        <v>0</v>
      </c>
      <c r="AW190" s="91">
        <v>0</v>
      </c>
    </row>
    <row r="191" spans="1:49" s="9" customFormat="1" x14ac:dyDescent="0.2">
      <c r="A191" s="15" t="s">
        <v>7</v>
      </c>
      <c r="B191" s="45" t="s">
        <v>1</v>
      </c>
      <c r="C191" s="69">
        <v>0</v>
      </c>
      <c r="D191" s="69">
        <v>0</v>
      </c>
      <c r="E191" s="69">
        <v>0</v>
      </c>
      <c r="F191" s="69">
        <v>0</v>
      </c>
      <c r="G191" s="69">
        <v>0</v>
      </c>
      <c r="H191" s="69">
        <v>0</v>
      </c>
      <c r="I191" s="69">
        <v>0</v>
      </c>
      <c r="J191" s="69">
        <v>0</v>
      </c>
      <c r="K191" s="69">
        <v>0</v>
      </c>
      <c r="L191" s="61">
        <v>0</v>
      </c>
      <c r="M191" s="61">
        <v>0</v>
      </c>
      <c r="N191" s="61">
        <v>0</v>
      </c>
      <c r="O191" s="16">
        <v>0</v>
      </c>
      <c r="P191" s="16">
        <v>0</v>
      </c>
      <c r="Q191" s="16">
        <v>0</v>
      </c>
      <c r="R191" s="19" t="s">
        <v>114</v>
      </c>
      <c r="S191" s="16">
        <v>0</v>
      </c>
      <c r="T191" s="16">
        <v>0</v>
      </c>
      <c r="U191" s="16">
        <v>0</v>
      </c>
      <c r="V191" s="16">
        <v>0</v>
      </c>
      <c r="W191" s="16">
        <v>0</v>
      </c>
      <c r="X191" s="16">
        <v>0</v>
      </c>
      <c r="Y191" s="91">
        <v>0</v>
      </c>
      <c r="Z191" s="91">
        <v>0</v>
      </c>
      <c r="AA191" s="91">
        <v>0</v>
      </c>
      <c r="AB191" s="91">
        <v>0</v>
      </c>
      <c r="AC191" s="91">
        <v>0</v>
      </c>
      <c r="AD191" s="91">
        <v>0</v>
      </c>
      <c r="AE191" s="91">
        <v>0</v>
      </c>
      <c r="AF191" s="91">
        <v>0</v>
      </c>
      <c r="AG191" s="91">
        <v>0</v>
      </c>
      <c r="AH191" s="91">
        <v>0</v>
      </c>
      <c r="AI191" s="91">
        <v>0</v>
      </c>
      <c r="AJ191" s="91">
        <v>0</v>
      </c>
      <c r="AK191" s="91">
        <v>0</v>
      </c>
      <c r="AL191" s="91">
        <v>0</v>
      </c>
      <c r="AM191" s="91">
        <v>0</v>
      </c>
      <c r="AN191" s="91">
        <v>0</v>
      </c>
      <c r="AO191" s="91">
        <v>0</v>
      </c>
      <c r="AP191" s="91">
        <v>0</v>
      </c>
      <c r="AQ191" s="91">
        <v>0</v>
      </c>
      <c r="AR191" s="91">
        <v>0</v>
      </c>
      <c r="AS191" s="91">
        <v>0</v>
      </c>
      <c r="AT191" s="91">
        <v>0</v>
      </c>
      <c r="AU191" s="91">
        <v>0</v>
      </c>
      <c r="AV191" s="91">
        <v>0</v>
      </c>
      <c r="AW191" s="91">
        <v>0</v>
      </c>
    </row>
    <row r="192" spans="1:49" s="9" customFormat="1" x14ac:dyDescent="0.2">
      <c r="A192" s="15" t="s">
        <v>96</v>
      </c>
      <c r="B192" s="45" t="s">
        <v>1</v>
      </c>
      <c r="C192" s="69">
        <v>271549.84309773991</v>
      </c>
      <c r="D192" s="69">
        <v>283657.58793656999</v>
      </c>
      <c r="E192" s="69">
        <v>262821.74414791999</v>
      </c>
      <c r="F192" s="69">
        <v>259585.26860333997</v>
      </c>
      <c r="G192" s="69">
        <v>261654.83311887993</v>
      </c>
      <c r="H192" s="69">
        <v>250134.25187687998</v>
      </c>
      <c r="I192" s="69">
        <v>259335.90202627997</v>
      </c>
      <c r="J192" s="69">
        <v>254021.19672865997</v>
      </c>
      <c r="K192" s="69">
        <v>243040.49743591994</v>
      </c>
      <c r="L192" s="61">
        <v>237415.92604825</v>
      </c>
      <c r="M192" s="61">
        <v>236050.55271418</v>
      </c>
      <c r="N192" s="61">
        <v>235496.93165504999</v>
      </c>
      <c r="O192" s="16">
        <v>233744.09981369006</v>
      </c>
      <c r="P192" s="16">
        <v>236347.57292485997</v>
      </c>
      <c r="Q192" s="16">
        <v>239928.29283017002</v>
      </c>
      <c r="R192" s="19" t="s">
        <v>114</v>
      </c>
      <c r="S192" s="16">
        <v>245549.35889445993</v>
      </c>
      <c r="T192" s="16">
        <v>250819.20047222998</v>
      </c>
      <c r="U192" s="16">
        <v>259003.38841409999</v>
      </c>
      <c r="V192" s="16">
        <v>265736.53021330998</v>
      </c>
      <c r="W192" s="16">
        <v>297638.41685608996</v>
      </c>
      <c r="X192" s="16">
        <v>304831.5</v>
      </c>
      <c r="Y192" s="91">
        <v>302194.26743902999</v>
      </c>
      <c r="Z192" s="91">
        <v>305384.45695468999</v>
      </c>
      <c r="AA192" s="91">
        <v>309078.77048861998</v>
      </c>
      <c r="AB192" s="91">
        <v>314756.90368361998</v>
      </c>
      <c r="AC192" s="91">
        <v>317142.94559295999</v>
      </c>
      <c r="AD192" s="91">
        <v>324475.88832462003</v>
      </c>
      <c r="AE192" s="91">
        <v>368370.97620979999</v>
      </c>
      <c r="AF192" s="91">
        <v>369110.69555536</v>
      </c>
      <c r="AG192" s="91">
        <v>374785.15378574998</v>
      </c>
      <c r="AH192" s="91">
        <v>381075.88299553999</v>
      </c>
      <c r="AI192" s="91">
        <v>385862.12892741</v>
      </c>
      <c r="AJ192" s="91">
        <v>393757.00073119003</v>
      </c>
      <c r="AK192" s="91">
        <v>395629.29075431998</v>
      </c>
      <c r="AL192" s="91">
        <v>382312.71851148998</v>
      </c>
      <c r="AM192" s="91">
        <v>392600.84365940001</v>
      </c>
      <c r="AN192" s="91">
        <v>398606.61326786003</v>
      </c>
      <c r="AO192" s="91">
        <v>413089.82690383005</v>
      </c>
      <c r="AP192" s="91">
        <v>425804.30995953002</v>
      </c>
      <c r="AQ192" s="91">
        <v>447550.49435052997</v>
      </c>
      <c r="AR192" s="91">
        <v>443661.06222850003</v>
      </c>
      <c r="AS192" s="91">
        <v>444897.45580811001</v>
      </c>
      <c r="AT192" s="91">
        <v>450192.11095379002</v>
      </c>
      <c r="AU192" s="91">
        <v>446900.23233770998</v>
      </c>
      <c r="AV192" s="91">
        <v>455820.55778347002</v>
      </c>
      <c r="AW192" s="91">
        <v>510815.78527554998</v>
      </c>
    </row>
    <row r="193" spans="1:49" s="9" customFormat="1" x14ac:dyDescent="0.2">
      <c r="A193" s="18" t="s">
        <v>97</v>
      </c>
      <c r="B193" s="45" t="s">
        <v>1</v>
      </c>
      <c r="C193" s="69">
        <v>235160.56501022994</v>
      </c>
      <c r="D193" s="69">
        <v>244959.57953568999</v>
      </c>
      <c r="E193" s="69">
        <v>223306.21864136003</v>
      </c>
      <c r="F193" s="69">
        <v>217855.14800394996</v>
      </c>
      <c r="G193" s="69">
        <v>216249.25035351998</v>
      </c>
      <c r="H193" s="69">
        <v>204910.98980231993</v>
      </c>
      <c r="I193" s="69">
        <v>211851.80366234994</v>
      </c>
      <c r="J193" s="69">
        <v>207118.98917322999</v>
      </c>
      <c r="K193" s="69">
        <v>195063.62247190994</v>
      </c>
      <c r="L193" s="61">
        <v>198710.67840905002</v>
      </c>
      <c r="M193" s="61">
        <v>205563.37397451003</v>
      </c>
      <c r="N193" s="61">
        <v>212233.43568701998</v>
      </c>
      <c r="O193" s="16">
        <v>212980.24462199002</v>
      </c>
      <c r="P193" s="16">
        <v>218698.01054476996</v>
      </c>
      <c r="Q193" s="16">
        <v>218387.15809859001</v>
      </c>
      <c r="R193" s="19" t="s">
        <v>114</v>
      </c>
      <c r="S193" s="16">
        <v>231924.81118844994</v>
      </c>
      <c r="T193" s="16">
        <v>236390.76958189</v>
      </c>
      <c r="U193" s="16">
        <v>245628.13989804997</v>
      </c>
      <c r="V193" s="16">
        <v>252470.18516793</v>
      </c>
      <c r="W193" s="16">
        <v>283037.73773221998</v>
      </c>
      <c r="X193" s="16">
        <v>289898.90000000002</v>
      </c>
      <c r="Y193" s="91">
        <v>288802.15946898999</v>
      </c>
      <c r="Z193" s="91">
        <v>289763.66252898</v>
      </c>
      <c r="AA193" s="91">
        <v>293639.02671789</v>
      </c>
      <c r="AB193" s="91">
        <v>299147.06001889001</v>
      </c>
      <c r="AC193" s="91">
        <v>301624.97643956001</v>
      </c>
      <c r="AD193" s="91">
        <v>307489.08423088997</v>
      </c>
      <c r="AE193" s="91">
        <v>349925.81958041003</v>
      </c>
      <c r="AF193" s="91">
        <v>350692.88691554999</v>
      </c>
      <c r="AG193" s="91">
        <v>355999.69824524003</v>
      </c>
      <c r="AH193" s="91">
        <v>360645.60782640002</v>
      </c>
      <c r="AI193" s="91">
        <v>364084.95462276001</v>
      </c>
      <c r="AJ193" s="91">
        <v>371397.75598885003</v>
      </c>
      <c r="AK193" s="91">
        <v>372021.43138492998</v>
      </c>
      <c r="AL193" s="91">
        <v>360731.0062381</v>
      </c>
      <c r="AM193" s="91">
        <v>371655.12754794001</v>
      </c>
      <c r="AN193" s="91">
        <v>377442.6030684</v>
      </c>
      <c r="AO193" s="91">
        <v>391443.76742573001</v>
      </c>
      <c r="AP193" s="91">
        <v>403768.66218674998</v>
      </c>
      <c r="AQ193" s="91">
        <v>421991.67808375001</v>
      </c>
      <c r="AR193" s="91">
        <v>418548.32627272001</v>
      </c>
      <c r="AS193" s="91">
        <v>419862.08682800003</v>
      </c>
      <c r="AT193" s="91">
        <v>424852.53257367999</v>
      </c>
      <c r="AU193" s="91">
        <v>423452.97047111997</v>
      </c>
      <c r="AV193" s="91">
        <v>430781.51639787998</v>
      </c>
      <c r="AW193" s="91">
        <v>485098.83919296</v>
      </c>
    </row>
    <row r="194" spans="1:49" s="9" customFormat="1" ht="12" customHeight="1" x14ac:dyDescent="0.2">
      <c r="A194" s="18" t="s">
        <v>100</v>
      </c>
      <c r="B194" s="45" t="s">
        <v>1</v>
      </c>
      <c r="C194" s="69">
        <v>36389.27808751</v>
      </c>
      <c r="D194" s="69">
        <v>38698.008400879997</v>
      </c>
      <c r="E194" s="69">
        <v>39515.525506559999</v>
      </c>
      <c r="F194" s="69">
        <v>41730.12059939</v>
      </c>
      <c r="G194" s="69">
        <v>45405.582765359999</v>
      </c>
      <c r="H194" s="69">
        <v>45223.26207456</v>
      </c>
      <c r="I194" s="69">
        <v>47484.098363930003</v>
      </c>
      <c r="J194" s="69">
        <v>46902.207555429995</v>
      </c>
      <c r="K194" s="69">
        <v>47976.874964009992</v>
      </c>
      <c r="L194" s="61">
        <v>38705.247639200003</v>
      </c>
      <c r="M194" s="61">
        <v>30487.178739670002</v>
      </c>
      <c r="N194" s="61">
        <v>23263.495968029998</v>
      </c>
      <c r="O194" s="16">
        <v>20763.855191700004</v>
      </c>
      <c r="P194" s="16">
        <v>17649.562380089999</v>
      </c>
      <c r="Q194" s="16">
        <v>21541.134731579998</v>
      </c>
      <c r="R194" s="19" t="s">
        <v>114</v>
      </c>
      <c r="S194" s="16">
        <v>11064.78254416</v>
      </c>
      <c r="T194" s="16">
        <v>14428.43089034</v>
      </c>
      <c r="U194" s="16">
        <v>13375.24851605</v>
      </c>
      <c r="V194" s="16">
        <v>13266.34504538</v>
      </c>
      <c r="W194" s="16">
        <v>14600.679123869999</v>
      </c>
      <c r="X194" s="16">
        <v>14932.6</v>
      </c>
      <c r="Y194" s="91">
        <v>13392.107970040001</v>
      </c>
      <c r="Z194" s="91">
        <v>15620.794425710001</v>
      </c>
      <c r="AA194" s="91">
        <v>15439.74377073</v>
      </c>
      <c r="AB194" s="91">
        <v>15609.84366473</v>
      </c>
      <c r="AC194" s="91">
        <v>15517.969153399999</v>
      </c>
      <c r="AD194" s="91">
        <v>16986.804093729999</v>
      </c>
      <c r="AE194" s="91">
        <v>18445.15662939</v>
      </c>
      <c r="AF194" s="91">
        <v>18417.808639809999</v>
      </c>
      <c r="AG194" s="91">
        <v>18785.45554051</v>
      </c>
      <c r="AH194" s="91">
        <v>20430.275169140001</v>
      </c>
      <c r="AI194" s="91">
        <v>21777.174304650001</v>
      </c>
      <c r="AJ194" s="91">
        <v>22359.244742340001</v>
      </c>
      <c r="AK194" s="91">
        <v>23607.85936939</v>
      </c>
      <c r="AL194" s="91">
        <v>21581.71227339</v>
      </c>
      <c r="AM194" s="91">
        <v>20945.716111459999</v>
      </c>
      <c r="AN194" s="91">
        <v>21164.010199460001</v>
      </c>
      <c r="AO194" s="91">
        <v>21646.0594781</v>
      </c>
      <c r="AP194" s="91">
        <v>22035.647772780001</v>
      </c>
      <c r="AQ194" s="91">
        <v>25558.816266779999</v>
      </c>
      <c r="AR194" s="91">
        <v>25112.735955780001</v>
      </c>
      <c r="AS194" s="91">
        <v>25035.368980110001</v>
      </c>
      <c r="AT194" s="91">
        <v>25339.578380110001</v>
      </c>
      <c r="AU194" s="91">
        <v>23447.261866590001</v>
      </c>
      <c r="AV194" s="91">
        <v>25039.041385590001</v>
      </c>
      <c r="AW194" s="91">
        <v>25716.946082589999</v>
      </c>
    </row>
    <row r="195" spans="1:49" s="9" customFormat="1" ht="12" customHeight="1" x14ac:dyDescent="0.2">
      <c r="A195" s="15" t="s">
        <v>98</v>
      </c>
      <c r="B195" s="45" t="s">
        <v>1</v>
      </c>
      <c r="C195" s="69">
        <v>16395.501527290002</v>
      </c>
      <c r="D195" s="69">
        <v>23032.644423819998</v>
      </c>
      <c r="E195" s="69">
        <v>22780.039481529999</v>
      </c>
      <c r="F195" s="69">
        <v>21198.713889709998</v>
      </c>
      <c r="G195" s="69">
        <v>19994.990312419999</v>
      </c>
      <c r="H195" s="69">
        <v>17748.612119259997</v>
      </c>
      <c r="I195" s="69">
        <v>15999.679457329999</v>
      </c>
      <c r="J195" s="69">
        <v>13099.703030139999</v>
      </c>
      <c r="K195" s="69">
        <v>11404.330459860001</v>
      </c>
      <c r="L195" s="61">
        <v>9145.798227270001</v>
      </c>
      <c r="M195" s="61">
        <v>12881.866661450002</v>
      </c>
      <c r="N195" s="61">
        <v>10548.932681799999</v>
      </c>
      <c r="O195" s="16">
        <v>9153.6329399200004</v>
      </c>
      <c r="P195" s="16">
        <v>7677.8958503399999</v>
      </c>
      <c r="Q195" s="16">
        <v>6581.8246530299994</v>
      </c>
      <c r="R195" s="19" t="s">
        <v>114</v>
      </c>
      <c r="S195" s="16">
        <v>5033.8018800099999</v>
      </c>
      <c r="T195" s="16">
        <v>4606.2498313599999</v>
      </c>
      <c r="U195" s="16">
        <v>4080.9796335999999</v>
      </c>
      <c r="V195" s="16">
        <v>3397.1023658499998</v>
      </c>
      <c r="W195" s="16">
        <v>2967.7773756399997</v>
      </c>
      <c r="X195" s="16">
        <v>2576.3000000000002</v>
      </c>
      <c r="Y195" s="91">
        <v>2509.0234554499998</v>
      </c>
      <c r="Z195" s="91">
        <v>2424.2490608399999</v>
      </c>
      <c r="AA195" s="91">
        <v>2349.4988473200001</v>
      </c>
      <c r="AB195" s="91">
        <v>2314.2874194999999</v>
      </c>
      <c r="AC195" s="91">
        <v>2206.54775814</v>
      </c>
      <c r="AD195" s="91">
        <v>2114.8078221999999</v>
      </c>
      <c r="AE195" s="91">
        <v>2126.9635995200001</v>
      </c>
      <c r="AF195" s="91">
        <v>1962.8358617700001</v>
      </c>
      <c r="AG195" s="91">
        <v>1888.4291383899999</v>
      </c>
      <c r="AH195" s="91">
        <v>1849.6719622200001</v>
      </c>
      <c r="AI195" s="91">
        <v>1784.55637753</v>
      </c>
      <c r="AJ195" s="91">
        <v>1718.44223388</v>
      </c>
      <c r="AK195" s="91">
        <v>1624.0353007900001</v>
      </c>
      <c r="AL195" s="91">
        <v>1576.8509476300001</v>
      </c>
      <c r="AM195" s="91">
        <v>1575.40639532</v>
      </c>
      <c r="AN195" s="91">
        <v>1549.01508898</v>
      </c>
      <c r="AO195" s="91">
        <v>1539.8454636099998</v>
      </c>
      <c r="AP195" s="91">
        <v>1539.70048475</v>
      </c>
      <c r="AQ195" s="91">
        <v>1497.4221000499999</v>
      </c>
      <c r="AR195" s="91">
        <v>1423.0731002099999</v>
      </c>
      <c r="AS195" s="91">
        <v>1460.1283960000001</v>
      </c>
      <c r="AT195" s="91">
        <v>1385.0234674200001</v>
      </c>
      <c r="AU195" s="91">
        <v>1350.41936412</v>
      </c>
      <c r="AV195" s="91">
        <v>1338.4785297799999</v>
      </c>
      <c r="AW195" s="91">
        <v>1305.4159388800001</v>
      </c>
    </row>
    <row r="196" spans="1:49" s="9" customFormat="1" x14ac:dyDescent="0.2">
      <c r="A196" s="15" t="s">
        <v>99</v>
      </c>
      <c r="B196" s="45" t="s">
        <v>1</v>
      </c>
      <c r="C196" s="69">
        <v>18854.868477850003</v>
      </c>
      <c r="D196" s="69">
        <v>18735.557850120007</v>
      </c>
      <c r="E196" s="69">
        <v>19427.10792616001</v>
      </c>
      <c r="F196" s="69">
        <v>18364.713748360002</v>
      </c>
      <c r="G196" s="69">
        <v>17304.412043140004</v>
      </c>
      <c r="H196" s="69">
        <v>17910.499502990002</v>
      </c>
      <c r="I196" s="69">
        <v>11196.283312110005</v>
      </c>
      <c r="J196" s="69">
        <v>9954.278232609995</v>
      </c>
      <c r="K196" s="69">
        <v>9141.4726075799972</v>
      </c>
      <c r="L196" s="61">
        <v>14636.271794787883</v>
      </c>
      <c r="M196" s="61">
        <v>15570.039540083648</v>
      </c>
      <c r="N196" s="61">
        <v>16847.059368123937</v>
      </c>
      <c r="O196" s="16">
        <v>17425.443895983546</v>
      </c>
      <c r="P196" s="16">
        <v>15805.44807672776</v>
      </c>
      <c r="Q196" s="16">
        <v>18669.393938162419</v>
      </c>
      <c r="R196" s="80" t="s">
        <v>114</v>
      </c>
      <c r="S196" s="16">
        <v>15355.670784513257</v>
      </c>
      <c r="T196" s="16">
        <v>17258.211064161958</v>
      </c>
      <c r="U196" s="16">
        <v>17645.692075227293</v>
      </c>
      <c r="V196" s="16">
        <v>19461.261920227767</v>
      </c>
      <c r="W196" s="16">
        <v>28867.412729369444</v>
      </c>
      <c r="X196" s="16">
        <v>33884.5</v>
      </c>
      <c r="Y196" s="91">
        <v>40910.987942665939</v>
      </c>
      <c r="Z196" s="91">
        <v>37268.188399039973</v>
      </c>
      <c r="AA196" s="91">
        <v>39105.173560878262</v>
      </c>
      <c r="AB196" s="91">
        <v>36720.224158978963</v>
      </c>
      <c r="AC196" s="91">
        <v>49676.338088776327</v>
      </c>
      <c r="AD196" s="91">
        <v>37068.118522457888</v>
      </c>
      <c r="AE196" s="91">
        <v>31225.629198504441</v>
      </c>
      <c r="AF196" s="91">
        <v>29131.30560570948</v>
      </c>
      <c r="AG196" s="91">
        <v>31352.235855008479</v>
      </c>
      <c r="AH196" s="91">
        <v>29211.981229965899</v>
      </c>
      <c r="AI196" s="91">
        <v>29615.965926520461</v>
      </c>
      <c r="AJ196" s="91">
        <v>28661.396375417949</v>
      </c>
      <c r="AK196" s="91">
        <v>31060.67140676859</v>
      </c>
      <c r="AL196" s="91">
        <v>39792.069638081943</v>
      </c>
      <c r="AM196" s="91">
        <v>46784.754583345493</v>
      </c>
      <c r="AN196" s="91">
        <v>43055.469245448017</v>
      </c>
      <c r="AO196" s="91">
        <v>47518.24323911142</v>
      </c>
      <c r="AP196" s="91">
        <v>42768.960827420808</v>
      </c>
      <c r="AQ196" s="91">
        <v>44875.221187525138</v>
      </c>
      <c r="AR196" s="91">
        <v>45123.751988116659</v>
      </c>
      <c r="AS196" s="91">
        <v>47000.002169156607</v>
      </c>
      <c r="AT196" s="91">
        <v>52782.858656379249</v>
      </c>
      <c r="AU196" s="91">
        <v>57974.051616857418</v>
      </c>
      <c r="AV196" s="91">
        <v>52775.441418249931</v>
      </c>
      <c r="AW196" s="91">
        <v>52064.185026116393</v>
      </c>
    </row>
    <row r="197" spans="1:49" s="9" customFormat="1" x14ac:dyDescent="0.2">
      <c r="A197" s="28" t="s">
        <v>37</v>
      </c>
      <c r="B197" s="43" t="s">
        <v>1</v>
      </c>
      <c r="C197" s="68">
        <v>14249.713977440015</v>
      </c>
      <c r="D197" s="68">
        <v>16332.308691389995</v>
      </c>
      <c r="E197" s="68">
        <v>19125.769613740002</v>
      </c>
      <c r="F197" s="68">
        <v>15851.795930710006</v>
      </c>
      <c r="G197" s="68">
        <v>20563.194105360002</v>
      </c>
      <c r="H197" s="68">
        <v>19330.334464800002</v>
      </c>
      <c r="I197" s="68">
        <v>17883.526200859989</v>
      </c>
      <c r="J197" s="68">
        <v>15551.972122660003</v>
      </c>
      <c r="K197" s="68">
        <v>14993.98273518</v>
      </c>
      <c r="L197" s="60">
        <v>14123.70072405981</v>
      </c>
      <c r="M197" s="60">
        <v>16621.512489091878</v>
      </c>
      <c r="N197" s="60">
        <v>10238.075348195171</v>
      </c>
      <c r="O197" s="29">
        <v>9586.6528938863939</v>
      </c>
      <c r="P197" s="29">
        <v>10679.46521981576</v>
      </c>
      <c r="Q197" s="29">
        <v>17687.541166028535</v>
      </c>
      <c r="R197" s="79" t="s">
        <v>114</v>
      </c>
      <c r="S197" s="29">
        <v>15674.95296254688</v>
      </c>
      <c r="T197" s="29">
        <v>14884.457213012367</v>
      </c>
      <c r="U197" s="29">
        <v>16190.450430168699</v>
      </c>
      <c r="V197" s="29">
        <v>13210.785443164486</v>
      </c>
      <c r="W197" s="29">
        <v>13548.636648845702</v>
      </c>
      <c r="X197" s="29">
        <v>15955.2</v>
      </c>
      <c r="Y197" s="29">
        <v>12986.199056900061</v>
      </c>
      <c r="Z197" s="29">
        <v>15062.28126931808</v>
      </c>
      <c r="AA197" s="29">
        <v>20905.97706562595</v>
      </c>
      <c r="AB197" s="29">
        <v>17388.46767383437</v>
      </c>
      <c r="AC197" s="29">
        <v>13666.238421364709</v>
      </c>
      <c r="AD197" s="29">
        <v>19720.081605925661</v>
      </c>
      <c r="AE197" s="29">
        <v>17657.879004000381</v>
      </c>
      <c r="AF197" s="29">
        <v>16039.997830521201</v>
      </c>
      <c r="AG197" s="29">
        <v>21644.5188402848</v>
      </c>
      <c r="AH197" s="29">
        <v>19213.8906806417</v>
      </c>
      <c r="AI197" s="29">
        <v>20497.11802631868</v>
      </c>
      <c r="AJ197" s="29">
        <v>24620.28319162815</v>
      </c>
      <c r="AK197" s="29">
        <v>21466.787272482979</v>
      </c>
      <c r="AL197" s="29">
        <v>22683.204021526999</v>
      </c>
      <c r="AM197" s="29">
        <v>32284.588533986371</v>
      </c>
      <c r="AN197" s="29">
        <v>23131.482089826211</v>
      </c>
      <c r="AO197" s="29">
        <v>19424.73476775143</v>
      </c>
      <c r="AP197" s="29">
        <v>24318.234286898489</v>
      </c>
      <c r="AQ197" s="29">
        <v>41408.228469728892</v>
      </c>
      <c r="AR197" s="29">
        <v>34554.239138715981</v>
      </c>
      <c r="AS197" s="29">
        <v>43067.520714367827</v>
      </c>
      <c r="AT197" s="29">
        <v>37909.395200605257</v>
      </c>
      <c r="AU197" s="29">
        <v>36261.897418776563</v>
      </c>
      <c r="AV197" s="29">
        <v>45596.942096481187</v>
      </c>
      <c r="AW197" s="29">
        <v>38510.233119619203</v>
      </c>
    </row>
    <row r="198" spans="1:49" s="9" customFormat="1" x14ac:dyDescent="0.2">
      <c r="A198" s="2" t="s">
        <v>102</v>
      </c>
      <c r="B198" s="4" t="s">
        <v>102</v>
      </c>
      <c r="C198" s="4" t="s">
        <v>102</v>
      </c>
      <c r="D198" s="4" t="s">
        <v>102</v>
      </c>
      <c r="E198" s="4" t="s">
        <v>102</v>
      </c>
      <c r="F198" s="4" t="s">
        <v>102</v>
      </c>
      <c r="G198" s="4" t="s">
        <v>102</v>
      </c>
      <c r="H198" s="4" t="s">
        <v>102</v>
      </c>
      <c r="I198" s="4" t="s">
        <v>102</v>
      </c>
      <c r="J198" s="4" t="s">
        <v>102</v>
      </c>
      <c r="K198" s="4" t="s">
        <v>102</v>
      </c>
      <c r="L198" s="4" t="s">
        <v>102</v>
      </c>
      <c r="M198" s="4" t="s">
        <v>102</v>
      </c>
      <c r="N198" s="4" t="s">
        <v>102</v>
      </c>
      <c r="O198" s="4" t="s">
        <v>102</v>
      </c>
      <c r="P198" s="4" t="s">
        <v>102</v>
      </c>
      <c r="Q198" s="4" t="s">
        <v>102</v>
      </c>
      <c r="R198" s="4" t="s">
        <v>102</v>
      </c>
      <c r="S198" s="4" t="s">
        <v>102</v>
      </c>
      <c r="T198" s="4" t="s">
        <v>102</v>
      </c>
      <c r="U198" s="4" t="s">
        <v>102</v>
      </c>
      <c r="V198" s="4" t="s">
        <v>102</v>
      </c>
      <c r="W198" s="4" t="s">
        <v>102</v>
      </c>
      <c r="X198" s="4" t="s">
        <v>102</v>
      </c>
      <c r="Y198" s="4" t="s">
        <v>102</v>
      </c>
      <c r="Z198" s="4" t="s">
        <v>102</v>
      </c>
      <c r="AA198" s="4" t="s">
        <v>102</v>
      </c>
      <c r="AB198" s="4" t="s">
        <v>102</v>
      </c>
      <c r="AC198" s="4" t="s">
        <v>102</v>
      </c>
      <c r="AD198" s="4" t="s">
        <v>102</v>
      </c>
      <c r="AE198" s="4" t="s">
        <v>102</v>
      </c>
      <c r="AF198" s="4" t="s">
        <v>102</v>
      </c>
      <c r="AG198" s="4" t="s">
        <v>102</v>
      </c>
      <c r="AH198" s="4" t="s">
        <v>102</v>
      </c>
      <c r="AI198" s="4" t="s">
        <v>102</v>
      </c>
      <c r="AJ198" s="4" t="s">
        <v>102</v>
      </c>
      <c r="AK198" s="4" t="s">
        <v>102</v>
      </c>
      <c r="AL198" s="4" t="s">
        <v>102</v>
      </c>
      <c r="AM198" s="4" t="s">
        <v>102</v>
      </c>
      <c r="AN198" s="4" t="s">
        <v>102</v>
      </c>
      <c r="AO198" s="4" t="s">
        <v>102</v>
      </c>
      <c r="AP198" s="4" t="s">
        <v>102</v>
      </c>
      <c r="AQ198" s="4" t="s">
        <v>102</v>
      </c>
      <c r="AR198" s="4" t="s">
        <v>102</v>
      </c>
      <c r="AS198" s="4" t="s">
        <v>102</v>
      </c>
      <c r="AT198" s="4" t="s">
        <v>102</v>
      </c>
      <c r="AU198" s="4" t="s">
        <v>102</v>
      </c>
      <c r="AV198" s="4" t="s">
        <v>102</v>
      </c>
      <c r="AW198" s="97" t="s">
        <v>102</v>
      </c>
    </row>
    <row r="199" spans="1:49" s="9" customFormat="1" x14ac:dyDescent="0.2">
      <c r="A199" s="12" t="s">
        <v>35</v>
      </c>
      <c r="B199" s="42" t="s">
        <v>1</v>
      </c>
      <c r="C199" s="67">
        <v>302268.69018941995</v>
      </c>
      <c r="D199" s="67">
        <v>316124.89162071003</v>
      </c>
      <c r="E199" s="67">
        <v>315353.47123756667</v>
      </c>
      <c r="F199" s="67">
        <v>318365.01735311956</v>
      </c>
      <c r="G199" s="67">
        <v>337000.22496785427</v>
      </c>
      <c r="H199" s="67">
        <v>373888.14998059859</v>
      </c>
      <c r="I199" s="67">
        <v>454705.75997627602</v>
      </c>
      <c r="J199" s="67">
        <v>477686.72555267374</v>
      </c>
      <c r="K199" s="67">
        <v>532320.79624414782</v>
      </c>
      <c r="L199" s="59">
        <v>601118.67610748205</v>
      </c>
      <c r="M199" s="59">
        <v>667297.56775326433</v>
      </c>
      <c r="N199" s="59">
        <v>757738.80010911357</v>
      </c>
      <c r="O199" s="13">
        <v>833142.66336959903</v>
      </c>
      <c r="P199" s="13">
        <v>899717.41304422449</v>
      </c>
      <c r="Q199" s="13">
        <v>920832.41133820813</v>
      </c>
      <c r="R199" s="81" t="s">
        <v>114</v>
      </c>
      <c r="S199" s="13">
        <v>535998.46134046093</v>
      </c>
      <c r="T199" s="13">
        <v>515203.43567763985</v>
      </c>
      <c r="U199" s="13">
        <v>581363.81885110552</v>
      </c>
      <c r="V199" s="13">
        <v>630521.21043051279</v>
      </c>
      <c r="W199" s="13">
        <v>717323.68029416096</v>
      </c>
      <c r="X199" s="13">
        <v>745185.9</v>
      </c>
      <c r="Y199" s="13">
        <v>753179.11290497368</v>
      </c>
      <c r="Z199" s="13">
        <v>733148.18095767708</v>
      </c>
      <c r="AA199" s="13">
        <v>773108.30754590617</v>
      </c>
      <c r="AB199" s="13">
        <v>782810.28699629626</v>
      </c>
      <c r="AC199" s="13">
        <v>794759.27791117015</v>
      </c>
      <c r="AD199" s="13">
        <v>825781.77519769897</v>
      </c>
      <c r="AE199" s="13">
        <v>859182.60720316297</v>
      </c>
      <c r="AF199" s="13">
        <v>845884.78722489951</v>
      </c>
      <c r="AG199" s="13">
        <v>836622.51324762555</v>
      </c>
      <c r="AH199" s="13">
        <v>799522.85210324742</v>
      </c>
      <c r="AI199" s="13">
        <v>742860.970699967</v>
      </c>
      <c r="AJ199" s="13">
        <v>760236.84285475861</v>
      </c>
      <c r="AK199" s="13">
        <v>703152.86273982003</v>
      </c>
      <c r="AL199" s="13">
        <v>707998.48424742999</v>
      </c>
      <c r="AM199" s="13">
        <v>762433.24506575998</v>
      </c>
      <c r="AN199" s="13">
        <v>806157.60608645005</v>
      </c>
      <c r="AO199" s="13">
        <v>857293.26691992988</v>
      </c>
      <c r="AP199" s="13">
        <v>861203.26352935005</v>
      </c>
      <c r="AQ199" s="13">
        <v>881911.44882030005</v>
      </c>
      <c r="AR199" s="13">
        <v>922124.91658412002</v>
      </c>
      <c r="AS199" s="13">
        <v>1005711.98395526</v>
      </c>
      <c r="AT199" s="13">
        <v>1143763.0529038401</v>
      </c>
      <c r="AU199" s="13">
        <v>1287373.2258806</v>
      </c>
      <c r="AV199" s="13">
        <v>1313789.0308076499</v>
      </c>
      <c r="AW199" s="13">
        <v>1320467.4675682101</v>
      </c>
    </row>
    <row r="200" spans="1:49" s="9" customFormat="1" x14ac:dyDescent="0.2">
      <c r="A200" s="28" t="s">
        <v>84</v>
      </c>
      <c r="B200" s="43" t="s">
        <v>1</v>
      </c>
      <c r="C200" s="68">
        <v>306589.40697210003</v>
      </c>
      <c r="D200" s="68">
        <v>322418.77618668001</v>
      </c>
      <c r="E200" s="68">
        <v>317944.22264134465</v>
      </c>
      <c r="F200" s="68">
        <v>322398.37325394544</v>
      </c>
      <c r="G200" s="68">
        <v>340002.47460636077</v>
      </c>
      <c r="H200" s="68">
        <v>378739.41391257377</v>
      </c>
      <c r="I200" s="68">
        <v>457678.56201136211</v>
      </c>
      <c r="J200" s="68">
        <v>480805.6325498012</v>
      </c>
      <c r="K200" s="68">
        <v>535887.46874033124</v>
      </c>
      <c r="L200" s="60">
        <v>606675.8264061783</v>
      </c>
      <c r="M200" s="60">
        <v>671874.5927211931</v>
      </c>
      <c r="N200" s="60">
        <v>767705.2782834447</v>
      </c>
      <c r="O200" s="29">
        <v>844055.75045805785</v>
      </c>
      <c r="P200" s="29">
        <v>907189.73525683489</v>
      </c>
      <c r="Q200" s="29">
        <v>932817.76701601304</v>
      </c>
      <c r="R200" s="79" t="s">
        <v>114</v>
      </c>
      <c r="S200" s="29">
        <v>539639.51020178699</v>
      </c>
      <c r="T200" s="29">
        <v>519784.25934277812</v>
      </c>
      <c r="U200" s="29">
        <v>586357.96914692887</v>
      </c>
      <c r="V200" s="29">
        <v>636028.1523631392</v>
      </c>
      <c r="W200" s="29">
        <v>724095.23396102502</v>
      </c>
      <c r="X200" s="29">
        <v>784773.2</v>
      </c>
      <c r="Y200" s="29">
        <v>795276.10641647608</v>
      </c>
      <c r="Z200" s="29">
        <v>788631.18070556538</v>
      </c>
      <c r="AA200" s="29">
        <v>793495.81241442927</v>
      </c>
      <c r="AB200" s="29">
        <v>797843.95634485071</v>
      </c>
      <c r="AC200" s="29">
        <v>806417.52515493915</v>
      </c>
      <c r="AD200" s="29">
        <v>841756.96674290381</v>
      </c>
      <c r="AE200" s="29">
        <v>871016.47604308371</v>
      </c>
      <c r="AF200" s="29">
        <v>856654.15539956279</v>
      </c>
      <c r="AG200" s="29">
        <v>852739.00198486273</v>
      </c>
      <c r="AH200" s="29">
        <v>811242.3907194155</v>
      </c>
      <c r="AI200" s="29">
        <v>752386.92657951906</v>
      </c>
      <c r="AJ200" s="29">
        <v>776108.49944276328</v>
      </c>
      <c r="AK200" s="29">
        <v>710702.56547795003</v>
      </c>
      <c r="AL200" s="29">
        <v>712887.28837315994</v>
      </c>
      <c r="AM200" s="29">
        <v>772234.24376650003</v>
      </c>
      <c r="AN200" s="29">
        <v>810299.95262025006</v>
      </c>
      <c r="AO200" s="29">
        <v>861575.09478179947</v>
      </c>
      <c r="AP200" s="29">
        <v>868649.79505456996</v>
      </c>
      <c r="AQ200" s="29">
        <v>885413.91668706003</v>
      </c>
      <c r="AR200" s="29">
        <v>927753.76145200001</v>
      </c>
      <c r="AS200" s="29">
        <v>1019165.0849187199</v>
      </c>
      <c r="AT200" s="29">
        <v>1153516.7267735701</v>
      </c>
      <c r="AU200" s="29">
        <v>1296534.2328053201</v>
      </c>
      <c r="AV200" s="29">
        <v>1339793.5989837199</v>
      </c>
      <c r="AW200" s="29">
        <v>1333748.45287188</v>
      </c>
    </row>
    <row r="201" spans="1:49" s="9" customFormat="1" x14ac:dyDescent="0.2">
      <c r="A201" s="15" t="s">
        <v>85</v>
      </c>
      <c r="B201" s="45" t="s">
        <v>1</v>
      </c>
      <c r="C201" s="69">
        <v>4409.0209505500015</v>
      </c>
      <c r="D201" s="69">
        <v>4602.0896459199976</v>
      </c>
      <c r="E201" s="69">
        <v>8134.6401513022211</v>
      </c>
      <c r="F201" s="69">
        <v>4538.495132833752</v>
      </c>
      <c r="G201" s="69">
        <v>6059.2579406611439</v>
      </c>
      <c r="H201" s="69">
        <v>4008.8906523115988</v>
      </c>
      <c r="I201" s="69">
        <v>7425.4949232981244</v>
      </c>
      <c r="J201" s="69">
        <v>7294.1966345563023</v>
      </c>
      <c r="K201" s="69">
        <v>7756.4739128609235</v>
      </c>
      <c r="L201" s="61">
        <v>10565.276893878536</v>
      </c>
      <c r="M201" s="61">
        <v>12867.107784892658</v>
      </c>
      <c r="N201" s="61">
        <v>16072.091426785044</v>
      </c>
      <c r="O201" s="16">
        <v>10780.305551311923</v>
      </c>
      <c r="P201" s="16">
        <v>12823.748462658539</v>
      </c>
      <c r="Q201" s="16">
        <v>10688.590650405988</v>
      </c>
      <c r="R201" s="19" t="s">
        <v>114</v>
      </c>
      <c r="S201" s="16">
        <v>5694.060434891062</v>
      </c>
      <c r="T201" s="16">
        <v>6662.0087117741323</v>
      </c>
      <c r="U201" s="16">
        <v>7528.1270527788101</v>
      </c>
      <c r="V201" s="16">
        <v>9087.248128956775</v>
      </c>
      <c r="W201" s="16">
        <v>9122.681079110429</v>
      </c>
      <c r="X201" s="16">
        <v>12558.1</v>
      </c>
      <c r="Y201" s="91">
        <v>12974.981508299081</v>
      </c>
      <c r="Z201" s="91">
        <v>11329.617748295779</v>
      </c>
      <c r="AA201" s="91">
        <v>8688.1493308015924</v>
      </c>
      <c r="AB201" s="91">
        <v>6421.2886451647692</v>
      </c>
      <c r="AC201" s="91">
        <v>7712.0099230669684</v>
      </c>
      <c r="AD201" s="91">
        <v>7827.4879566024601</v>
      </c>
      <c r="AE201" s="91">
        <v>7413.7286116494097</v>
      </c>
      <c r="AF201" s="91">
        <v>8308.7089749931092</v>
      </c>
      <c r="AG201" s="91">
        <v>7404.1006297460799</v>
      </c>
      <c r="AH201" s="91">
        <v>8590.3016225310002</v>
      </c>
      <c r="AI201" s="91">
        <v>5977.281836227864</v>
      </c>
      <c r="AJ201" s="91">
        <v>7561.4719372970403</v>
      </c>
      <c r="AK201" s="91">
        <v>6999.1214182399999</v>
      </c>
      <c r="AL201" s="91">
        <v>8949.9522978200002</v>
      </c>
      <c r="AM201" s="91">
        <v>10009.03570672</v>
      </c>
      <c r="AN201" s="91">
        <v>15490.547873019999</v>
      </c>
      <c r="AO201" s="91">
        <v>11843.324412699998</v>
      </c>
      <c r="AP201" s="91">
        <v>11845.6415901</v>
      </c>
      <c r="AQ201" s="91">
        <v>14889.62473175</v>
      </c>
      <c r="AR201" s="91">
        <v>13114.36122305</v>
      </c>
      <c r="AS201" s="91">
        <v>21191.571059180002</v>
      </c>
      <c r="AT201" s="91">
        <v>24505.547219960001</v>
      </c>
      <c r="AU201" s="91">
        <v>24738.415284909999</v>
      </c>
      <c r="AV201" s="91">
        <v>29425.449755950001</v>
      </c>
      <c r="AW201" s="91">
        <v>28710.234268519998</v>
      </c>
    </row>
    <row r="202" spans="1:49" s="9" customFormat="1" x14ac:dyDescent="0.2">
      <c r="A202" s="18" t="s">
        <v>86</v>
      </c>
      <c r="B202" s="45" t="s">
        <v>1</v>
      </c>
      <c r="C202" s="69">
        <v>4303.8110740600023</v>
      </c>
      <c r="D202" s="69">
        <v>4270.3999858999969</v>
      </c>
      <c r="E202" s="69">
        <v>5022.902437482222</v>
      </c>
      <c r="F202" s="69">
        <v>4185.1803053937529</v>
      </c>
      <c r="G202" s="69">
        <v>5797.181922951143</v>
      </c>
      <c r="H202" s="69">
        <v>3690.9815278815995</v>
      </c>
      <c r="I202" s="69">
        <v>7085.772234228124</v>
      </c>
      <c r="J202" s="69">
        <v>7177.8930689863028</v>
      </c>
      <c r="K202" s="69">
        <v>7642.7432479309236</v>
      </c>
      <c r="L202" s="61">
        <v>10527.809876168538</v>
      </c>
      <c r="M202" s="61">
        <v>12831.127616432659</v>
      </c>
      <c r="N202" s="61">
        <v>16036.211554865042</v>
      </c>
      <c r="O202" s="16">
        <v>10764.412030131924</v>
      </c>
      <c r="P202" s="16">
        <v>12818.469915718539</v>
      </c>
      <c r="Q202" s="16">
        <v>10687.246378505986</v>
      </c>
      <c r="R202" s="19" t="s">
        <v>114</v>
      </c>
      <c r="S202" s="16">
        <v>5527.0758529710629</v>
      </c>
      <c r="T202" s="16">
        <v>6476.8082980741328</v>
      </c>
      <c r="U202" s="16">
        <v>7336.7033005788098</v>
      </c>
      <c r="V202" s="16">
        <v>6969.1654603667757</v>
      </c>
      <c r="W202" s="16">
        <v>7696.2565959604317</v>
      </c>
      <c r="X202" s="16">
        <v>10586.4</v>
      </c>
      <c r="Y202" s="91">
        <v>12074.459979219089</v>
      </c>
      <c r="Z202" s="91">
        <v>11306.46581244578</v>
      </c>
      <c r="AA202" s="91">
        <v>7306.5142215415917</v>
      </c>
      <c r="AB202" s="91">
        <v>4935.5746402047689</v>
      </c>
      <c r="AC202" s="91">
        <v>6185.4747133969677</v>
      </c>
      <c r="AD202" s="91">
        <v>5786.1294150424601</v>
      </c>
      <c r="AE202" s="91">
        <v>5902.7658482194101</v>
      </c>
      <c r="AF202" s="91">
        <v>6777.33713175311</v>
      </c>
      <c r="AG202" s="91">
        <v>5855.7144715360801</v>
      </c>
      <c r="AH202" s="91">
        <v>7021.6200218909999</v>
      </c>
      <c r="AI202" s="91">
        <v>4384.8769208078638</v>
      </c>
      <c r="AJ202" s="91">
        <v>5949.5376011570397</v>
      </c>
      <c r="AK202" s="91">
        <v>5376.1660927599996</v>
      </c>
      <c r="AL202" s="91">
        <v>7309.3592035700003</v>
      </c>
      <c r="AM202" s="91">
        <v>5521.6045327299998</v>
      </c>
      <c r="AN202" s="91">
        <v>4817.5696626899999</v>
      </c>
      <c r="AO202" s="91">
        <v>6523.9262955600034</v>
      </c>
      <c r="AP202" s="91">
        <v>9326.57772449</v>
      </c>
      <c r="AQ202" s="91">
        <v>4594.5664782499998</v>
      </c>
      <c r="AR202" s="91">
        <v>2613.2975050700002</v>
      </c>
      <c r="AS202" s="91">
        <v>2465.6317638300002</v>
      </c>
      <c r="AT202" s="91">
        <v>3262.33459662</v>
      </c>
      <c r="AU202" s="91">
        <v>3377.4997715899999</v>
      </c>
      <c r="AV202" s="91">
        <v>6004.29521381</v>
      </c>
      <c r="AW202" s="91">
        <v>5251.7472153299996</v>
      </c>
    </row>
    <row r="203" spans="1:49" s="9" customFormat="1" x14ac:dyDescent="0.2">
      <c r="A203" s="18" t="s">
        <v>87</v>
      </c>
      <c r="B203" s="45" t="s">
        <v>1</v>
      </c>
      <c r="C203" s="69">
        <v>105.20987649</v>
      </c>
      <c r="D203" s="69">
        <v>331.68966002000002</v>
      </c>
      <c r="E203" s="69">
        <v>3111.73771382</v>
      </c>
      <c r="F203" s="69">
        <v>353.31482743999999</v>
      </c>
      <c r="G203" s="69">
        <v>262.07601770999997</v>
      </c>
      <c r="H203" s="69">
        <v>317.90912443000002</v>
      </c>
      <c r="I203" s="69">
        <v>339.72268907</v>
      </c>
      <c r="J203" s="69">
        <v>116.30356556999999</v>
      </c>
      <c r="K203" s="69">
        <v>113.73066493</v>
      </c>
      <c r="L203" s="61">
        <v>37.46701771</v>
      </c>
      <c r="M203" s="61">
        <v>35.980168460000002</v>
      </c>
      <c r="N203" s="61">
        <v>35.879871919999999</v>
      </c>
      <c r="O203" s="16">
        <v>15.89352118</v>
      </c>
      <c r="P203" s="16">
        <v>5.27854694</v>
      </c>
      <c r="Q203" s="16">
        <v>1.3442718999999999</v>
      </c>
      <c r="R203" s="19" t="s">
        <v>114</v>
      </c>
      <c r="S203" s="16">
        <v>166.98458191999998</v>
      </c>
      <c r="T203" s="16">
        <v>185.20041369999998</v>
      </c>
      <c r="U203" s="16">
        <v>191.4237522</v>
      </c>
      <c r="V203" s="16">
        <v>2118.0826685900001</v>
      </c>
      <c r="W203" s="16">
        <v>1426.42448315</v>
      </c>
      <c r="X203" s="16">
        <v>1971.8</v>
      </c>
      <c r="Y203" s="91">
        <v>900.52152908000005</v>
      </c>
      <c r="Z203" s="91">
        <v>23.151935850000001</v>
      </c>
      <c r="AA203" s="91">
        <v>1381.63510926</v>
      </c>
      <c r="AB203" s="91">
        <v>1485.71400496</v>
      </c>
      <c r="AC203" s="91">
        <v>1526.5352096700001</v>
      </c>
      <c r="AD203" s="91">
        <v>2041.35854156</v>
      </c>
      <c r="AE203" s="91">
        <v>1510.96276343</v>
      </c>
      <c r="AF203" s="91">
        <v>1531.3718432400001</v>
      </c>
      <c r="AG203" s="91">
        <v>1548.3861582100001</v>
      </c>
      <c r="AH203" s="91">
        <v>1568.6816006399999</v>
      </c>
      <c r="AI203" s="91">
        <v>1592.40491542</v>
      </c>
      <c r="AJ203" s="91">
        <v>1611.9343361399999</v>
      </c>
      <c r="AK203" s="91">
        <v>1622.9553254800001</v>
      </c>
      <c r="AL203" s="91">
        <v>1640.5930942499999</v>
      </c>
      <c r="AM203" s="91">
        <v>4487.4311739900004</v>
      </c>
      <c r="AN203" s="91">
        <v>10672.97821033</v>
      </c>
      <c r="AO203" s="91">
        <v>5319.3981171400001</v>
      </c>
      <c r="AP203" s="91">
        <v>2519.06386561</v>
      </c>
      <c r="AQ203" s="91">
        <v>10295.058253499999</v>
      </c>
      <c r="AR203" s="91">
        <v>10501.06371798</v>
      </c>
      <c r="AS203" s="91">
        <v>18725.939295349999</v>
      </c>
      <c r="AT203" s="91">
        <v>21243.212623340001</v>
      </c>
      <c r="AU203" s="91">
        <v>21360.91551332</v>
      </c>
      <c r="AV203" s="91">
        <v>23421.154542140001</v>
      </c>
      <c r="AW203" s="91">
        <v>23458.487053190001</v>
      </c>
    </row>
    <row r="204" spans="1:49" s="9" customFormat="1" x14ac:dyDescent="0.2">
      <c r="A204" s="17" t="s">
        <v>32</v>
      </c>
      <c r="B204" s="45" t="s">
        <v>1</v>
      </c>
      <c r="C204" s="69">
        <v>35699.922563930006</v>
      </c>
      <c r="D204" s="69">
        <v>46727.85137157001</v>
      </c>
      <c r="E204" s="69">
        <v>48941.803596289988</v>
      </c>
      <c r="F204" s="69">
        <v>51752.041025669991</v>
      </c>
      <c r="G204" s="69">
        <v>64881.73480575002</v>
      </c>
      <c r="H204" s="69">
        <v>77163.900166230058</v>
      </c>
      <c r="I204" s="69">
        <v>112003.30470293001</v>
      </c>
      <c r="J204" s="69">
        <v>97220.04843658999</v>
      </c>
      <c r="K204" s="69">
        <v>118638.54728729003</v>
      </c>
      <c r="L204" s="61">
        <v>119446.28888658001</v>
      </c>
      <c r="M204" s="61">
        <v>151482.69823115997</v>
      </c>
      <c r="N204" s="61">
        <v>190266.33274441998</v>
      </c>
      <c r="O204" s="16">
        <v>231352.34641987999</v>
      </c>
      <c r="P204" s="16">
        <v>276715.84951572702</v>
      </c>
      <c r="Q204" s="16">
        <v>329935.58292855567</v>
      </c>
      <c r="R204" s="19" t="s">
        <v>114</v>
      </c>
      <c r="S204" s="16">
        <v>212324.62452747131</v>
      </c>
      <c r="T204" s="16">
        <v>183750.3016555151</v>
      </c>
      <c r="U204" s="16">
        <v>216993.33645182697</v>
      </c>
      <c r="V204" s="16">
        <v>255373.56124142435</v>
      </c>
      <c r="W204" s="16">
        <v>298535.79597058776</v>
      </c>
      <c r="X204" s="16">
        <v>363398.1</v>
      </c>
      <c r="Y204" s="91">
        <v>373525.63412719843</v>
      </c>
      <c r="Z204" s="91">
        <v>373348.94942072983</v>
      </c>
      <c r="AA204" s="91">
        <v>372309.08043361671</v>
      </c>
      <c r="AB204" s="91">
        <v>377127.55521002988</v>
      </c>
      <c r="AC204" s="91">
        <v>366768.63841777749</v>
      </c>
      <c r="AD204" s="91">
        <v>384493.80305977579</v>
      </c>
      <c r="AE204" s="91">
        <v>407881.64028497209</v>
      </c>
      <c r="AF204" s="91">
        <v>393339.59903039061</v>
      </c>
      <c r="AG204" s="91">
        <v>404126.40566470643</v>
      </c>
      <c r="AH204" s="91">
        <v>387467.67307711177</v>
      </c>
      <c r="AI204" s="91">
        <v>361365.65346825001</v>
      </c>
      <c r="AJ204" s="91">
        <v>389039.41839831002</v>
      </c>
      <c r="AK204" s="91">
        <v>342129.78823825001</v>
      </c>
      <c r="AL204" s="91">
        <v>335882.97756099002</v>
      </c>
      <c r="AM204" s="91">
        <v>362616.80708280002</v>
      </c>
      <c r="AN204" s="91">
        <v>373831.05300965998</v>
      </c>
      <c r="AO204" s="91">
        <v>400538.51097442018</v>
      </c>
      <c r="AP204" s="91">
        <v>374846.20371416002</v>
      </c>
      <c r="AQ204" s="91">
        <v>354987.42774965003</v>
      </c>
      <c r="AR204" s="91">
        <v>342400.45577291999</v>
      </c>
      <c r="AS204" s="91">
        <v>348293.57387296</v>
      </c>
      <c r="AT204" s="91">
        <v>320839.15629085002</v>
      </c>
      <c r="AU204" s="91">
        <v>331532.53154651</v>
      </c>
      <c r="AV204" s="91">
        <v>305245.52119434997</v>
      </c>
      <c r="AW204" s="91">
        <v>292128.30148974003</v>
      </c>
    </row>
    <row r="205" spans="1:49" s="9" customFormat="1" x14ac:dyDescent="0.2">
      <c r="A205" s="15" t="s">
        <v>88</v>
      </c>
      <c r="B205" s="45" t="s">
        <v>1</v>
      </c>
      <c r="C205" s="69">
        <v>6.2560506799999995</v>
      </c>
      <c r="D205" s="69">
        <v>6.1957652799999998</v>
      </c>
      <c r="E205" s="69">
        <v>6.2664768200000003</v>
      </c>
      <c r="F205" s="69">
        <v>0</v>
      </c>
      <c r="G205" s="69">
        <v>0</v>
      </c>
      <c r="H205" s="69">
        <v>0</v>
      </c>
      <c r="I205" s="69">
        <v>0</v>
      </c>
      <c r="J205" s="69">
        <v>0</v>
      </c>
      <c r="K205" s="69">
        <v>0</v>
      </c>
      <c r="L205" s="61">
        <v>0</v>
      </c>
      <c r="M205" s="61">
        <v>0</v>
      </c>
      <c r="N205" s="61">
        <v>0</v>
      </c>
      <c r="O205" s="16">
        <v>0</v>
      </c>
      <c r="P205" s="16">
        <v>0</v>
      </c>
      <c r="Q205" s="16">
        <v>0</v>
      </c>
      <c r="R205" s="19" t="s">
        <v>114</v>
      </c>
      <c r="S205" s="16">
        <v>102.93925142000001</v>
      </c>
      <c r="T205" s="16">
        <v>132.80721611999999</v>
      </c>
      <c r="U205" s="16">
        <v>305.62617929182397</v>
      </c>
      <c r="V205" s="16">
        <v>440.82861940397197</v>
      </c>
      <c r="W205" s="16">
        <v>492.71863381951096</v>
      </c>
      <c r="X205" s="16">
        <v>526.6</v>
      </c>
      <c r="Y205" s="91">
        <v>540.65407959613503</v>
      </c>
      <c r="Z205" s="91">
        <v>546.18530262967101</v>
      </c>
      <c r="AA205" s="91">
        <v>584.17719763000002</v>
      </c>
      <c r="AB205" s="91">
        <v>614.38943189999998</v>
      </c>
      <c r="AC205" s="91">
        <v>641.98913597000001</v>
      </c>
      <c r="AD205" s="91">
        <v>550.29947835999997</v>
      </c>
      <c r="AE205" s="91">
        <v>612.89544088000002</v>
      </c>
      <c r="AF205" s="91">
        <v>780.04410601999996</v>
      </c>
      <c r="AG205" s="91">
        <v>583.01360766000005</v>
      </c>
      <c r="AH205" s="91">
        <v>536.49945164999997</v>
      </c>
      <c r="AI205" s="91">
        <v>594.28309379999996</v>
      </c>
      <c r="AJ205" s="91">
        <v>675.62441718000002</v>
      </c>
      <c r="AK205" s="91">
        <v>771.67057826999996</v>
      </c>
      <c r="AL205" s="91">
        <v>775.27080942999999</v>
      </c>
      <c r="AM205" s="91">
        <v>975.48412336000001</v>
      </c>
      <c r="AN205" s="91">
        <v>747.53209461999995</v>
      </c>
      <c r="AO205" s="91">
        <v>616.88214829999993</v>
      </c>
      <c r="AP205" s="91">
        <v>527.12662378000005</v>
      </c>
      <c r="AQ205" s="91">
        <v>585.75285842999995</v>
      </c>
      <c r="AR205" s="91">
        <v>453.06545039000002</v>
      </c>
      <c r="AS205" s="91">
        <v>441.71931280000001</v>
      </c>
      <c r="AT205" s="91">
        <v>316.05947550000002</v>
      </c>
      <c r="AU205" s="91">
        <v>455.99688218</v>
      </c>
      <c r="AV205" s="91">
        <v>434.69225798999997</v>
      </c>
      <c r="AW205" s="91">
        <v>197.24354321000001</v>
      </c>
    </row>
    <row r="206" spans="1:49" s="9" customFormat="1" x14ac:dyDescent="0.2">
      <c r="A206" s="15" t="s">
        <v>89</v>
      </c>
      <c r="B206" s="45" t="s">
        <v>1</v>
      </c>
      <c r="C206" s="69">
        <v>160246.51929158997</v>
      </c>
      <c r="D206" s="69">
        <v>157356.57286882008</v>
      </c>
      <c r="E206" s="69">
        <v>144181.70876983006</v>
      </c>
      <c r="F206" s="69">
        <v>149272.30915359009</v>
      </c>
      <c r="G206" s="69">
        <v>156813.69805906</v>
      </c>
      <c r="H206" s="69">
        <v>172572.85158898996</v>
      </c>
      <c r="I206" s="69">
        <v>200094.71047355994</v>
      </c>
      <c r="J206" s="69">
        <v>204144.21949468003</v>
      </c>
      <c r="K206" s="69">
        <v>231701.25247903005</v>
      </c>
      <c r="L206" s="61">
        <v>235417.89671540997</v>
      </c>
      <c r="M206" s="61">
        <v>237083.96888804997</v>
      </c>
      <c r="N206" s="61">
        <v>231587.31525472994</v>
      </c>
      <c r="O206" s="16">
        <v>234045.86481334997</v>
      </c>
      <c r="P206" s="16">
        <v>222415.50077155005</v>
      </c>
      <c r="Q206" s="16">
        <v>188956.54930342003</v>
      </c>
      <c r="R206" s="19" t="s">
        <v>114</v>
      </c>
      <c r="S206" s="16">
        <v>158388.19503920004</v>
      </c>
      <c r="T206" s="16">
        <v>156981.35309278901</v>
      </c>
      <c r="U206" s="16">
        <v>184544.58187093708</v>
      </c>
      <c r="V206" s="16">
        <v>180563.34477425565</v>
      </c>
      <c r="W206" s="16">
        <v>201670.47734042822</v>
      </c>
      <c r="X206" s="16">
        <v>188675.7</v>
      </c>
      <c r="Y206" s="91">
        <v>185117.41238778739</v>
      </c>
      <c r="Z206" s="91">
        <v>192557.21582593309</v>
      </c>
      <c r="AA206" s="91">
        <v>201470.71830773039</v>
      </c>
      <c r="AB206" s="91">
        <v>204884.9740568772</v>
      </c>
      <c r="AC206" s="91">
        <v>206933.86181800131</v>
      </c>
      <c r="AD206" s="91">
        <v>226043.69587554669</v>
      </c>
      <c r="AE206" s="91">
        <v>236932.70785062801</v>
      </c>
      <c r="AF206" s="91">
        <v>237606.78731698261</v>
      </c>
      <c r="AG206" s="91">
        <v>237213.45672957259</v>
      </c>
      <c r="AH206" s="91">
        <v>235941.8279514944</v>
      </c>
      <c r="AI206" s="91">
        <v>234382.386232797</v>
      </c>
      <c r="AJ206" s="91">
        <v>229983.72002181751</v>
      </c>
      <c r="AK206" s="91">
        <v>222012.93556039</v>
      </c>
      <c r="AL206" s="91">
        <v>217252.57651471</v>
      </c>
      <c r="AM206" s="91">
        <v>213782.29015409001</v>
      </c>
      <c r="AN206" s="91">
        <v>211613.66022252</v>
      </c>
      <c r="AO206" s="91">
        <v>212940.51600029005</v>
      </c>
      <c r="AP206" s="91">
        <v>238887.22705136999</v>
      </c>
      <c r="AQ206" s="91">
        <v>254668.37307808001</v>
      </c>
      <c r="AR206" s="91">
        <v>273788.04907608998</v>
      </c>
      <c r="AS206" s="91">
        <v>305260.14939213003</v>
      </c>
      <c r="AT206" s="91">
        <v>355816.47457505</v>
      </c>
      <c r="AU206" s="91">
        <v>422965.04785839998</v>
      </c>
      <c r="AV206" s="91">
        <v>449000.43456521002</v>
      </c>
      <c r="AW206" s="91">
        <v>461727.28962579998</v>
      </c>
    </row>
    <row r="207" spans="1:49" s="9" customFormat="1" x14ac:dyDescent="0.2">
      <c r="A207" s="15" t="s">
        <v>90</v>
      </c>
      <c r="B207" s="45" t="s">
        <v>1</v>
      </c>
      <c r="C207" s="69">
        <v>33908.897587119987</v>
      </c>
      <c r="D207" s="69">
        <v>31032.873092650003</v>
      </c>
      <c r="E207" s="69">
        <v>32980.216633757627</v>
      </c>
      <c r="F207" s="69">
        <v>23902.723976651629</v>
      </c>
      <c r="G207" s="69">
        <v>22034.139255742219</v>
      </c>
      <c r="H207" s="69">
        <v>25376.325020857599</v>
      </c>
      <c r="I207" s="69">
        <v>28707.563581599381</v>
      </c>
      <c r="J207" s="69">
        <v>39858.80573213836</v>
      </c>
      <c r="K207" s="69">
        <v>34173.007616226154</v>
      </c>
      <c r="L207" s="61">
        <v>49250.155353435504</v>
      </c>
      <c r="M207" s="61">
        <v>52502.082679201761</v>
      </c>
      <c r="N207" s="61">
        <v>70761.964360169281</v>
      </c>
      <c r="O207" s="16">
        <v>65305.255176131279</v>
      </c>
      <c r="P207" s="16">
        <v>72605.46297172294</v>
      </c>
      <c r="Q207" s="16">
        <v>78095.913994009257</v>
      </c>
      <c r="R207" s="19" t="s">
        <v>114</v>
      </c>
      <c r="S207" s="16">
        <v>72460.211697128514</v>
      </c>
      <c r="T207" s="16">
        <v>69600.022090049912</v>
      </c>
      <c r="U207" s="16">
        <v>59579.515347767905</v>
      </c>
      <c r="V207" s="16">
        <v>61604.829096306843</v>
      </c>
      <c r="W207" s="16">
        <v>62997.064570635324</v>
      </c>
      <c r="X207" s="16">
        <v>69459.600000000006</v>
      </c>
      <c r="Y207" s="91">
        <v>70346.90802049567</v>
      </c>
      <c r="Z207" s="91">
        <v>71179.33661553172</v>
      </c>
      <c r="AA207" s="91">
        <v>66226.892852130666</v>
      </c>
      <c r="AB207" s="91">
        <v>68021.130144505747</v>
      </c>
      <c r="AC207" s="91">
        <v>61115.167817966219</v>
      </c>
      <c r="AD207" s="91">
        <v>60328.285227427768</v>
      </c>
      <c r="AE207" s="91">
        <v>56067.94499483041</v>
      </c>
      <c r="AF207" s="91">
        <v>50256.915596795472</v>
      </c>
      <c r="AG207" s="91">
        <v>48647.91625655628</v>
      </c>
      <c r="AH207" s="91">
        <v>41394.932123964099</v>
      </c>
      <c r="AI207" s="91">
        <v>44334.099940416752</v>
      </c>
      <c r="AJ207" s="91">
        <v>43923.174384780003</v>
      </c>
      <c r="AK207" s="91">
        <v>44039.439933070003</v>
      </c>
      <c r="AL207" s="91">
        <v>49306.861565170002</v>
      </c>
      <c r="AM207" s="91">
        <v>60344.046000499999</v>
      </c>
      <c r="AN207" s="91">
        <v>62253.140660719997</v>
      </c>
      <c r="AO207" s="91">
        <v>79556.613999449983</v>
      </c>
      <c r="AP207" s="91">
        <v>85025.230271349996</v>
      </c>
      <c r="AQ207" s="91">
        <v>93053.449125419997</v>
      </c>
      <c r="AR207" s="91">
        <v>113175.20533844001</v>
      </c>
      <c r="AS207" s="91">
        <v>153096.1707243</v>
      </c>
      <c r="AT207" s="91">
        <v>214502.96648474</v>
      </c>
      <c r="AU207" s="91">
        <v>236398.90952864999</v>
      </c>
      <c r="AV207" s="91">
        <v>227989.50255688999</v>
      </c>
      <c r="AW207" s="91">
        <v>277660.01620807999</v>
      </c>
    </row>
    <row r="208" spans="1:49" s="9" customFormat="1" x14ac:dyDescent="0.2">
      <c r="A208" s="15" t="s">
        <v>30</v>
      </c>
      <c r="B208" s="45" t="s">
        <v>1</v>
      </c>
      <c r="C208" s="69">
        <v>9927.8057194000012</v>
      </c>
      <c r="D208" s="69">
        <v>9236.2354837099992</v>
      </c>
      <c r="E208" s="69">
        <v>9524.7080981299987</v>
      </c>
      <c r="F208" s="69">
        <v>8886.1516811300007</v>
      </c>
      <c r="G208" s="69">
        <v>7356.2402440699971</v>
      </c>
      <c r="H208" s="69">
        <v>6754.3580539200002</v>
      </c>
      <c r="I208" s="69">
        <v>8665.9167971599982</v>
      </c>
      <c r="J208" s="69">
        <v>8007.5401722699999</v>
      </c>
      <c r="K208" s="69">
        <v>8378.0122738699974</v>
      </c>
      <c r="L208" s="61">
        <v>9302.5611129500012</v>
      </c>
      <c r="M208" s="61">
        <v>12322.126997200003</v>
      </c>
      <c r="N208" s="61">
        <v>11518.900247129999</v>
      </c>
      <c r="O208" s="16">
        <v>12519.450563569999</v>
      </c>
      <c r="P208" s="16">
        <v>10902.521608279998</v>
      </c>
      <c r="Q208" s="16">
        <v>8266.5131107600009</v>
      </c>
      <c r="R208" s="19" t="s">
        <v>114</v>
      </c>
      <c r="S208" s="16">
        <v>6577.8970626600003</v>
      </c>
      <c r="T208" s="16">
        <v>5563.6093232899984</v>
      </c>
      <c r="U208" s="16">
        <v>4181.6347938899989</v>
      </c>
      <c r="V208" s="16">
        <v>3443.0790770799999</v>
      </c>
      <c r="W208" s="16">
        <v>3121.3800981700015</v>
      </c>
      <c r="X208" s="16">
        <v>2735.9</v>
      </c>
      <c r="Y208" s="91">
        <v>2584.7569499400001</v>
      </c>
      <c r="Z208" s="91">
        <v>2238.83299326</v>
      </c>
      <c r="AA208" s="91">
        <v>2428.0971049099999</v>
      </c>
      <c r="AB208" s="91">
        <v>2537.80250067</v>
      </c>
      <c r="AC208" s="91">
        <v>2500.0929164899999</v>
      </c>
      <c r="AD208" s="91">
        <v>2488.8931972300002</v>
      </c>
      <c r="AE208" s="91">
        <v>2463.1797463900002</v>
      </c>
      <c r="AF208" s="91">
        <v>2319.2571312599998</v>
      </c>
      <c r="AG208" s="91">
        <v>2225.6163244899999</v>
      </c>
      <c r="AH208" s="91">
        <v>2187.34952011</v>
      </c>
      <c r="AI208" s="91">
        <v>2132.8647582899998</v>
      </c>
      <c r="AJ208" s="91">
        <v>2023.8152103</v>
      </c>
      <c r="AK208" s="91">
        <v>2427.2981948500001</v>
      </c>
      <c r="AL208" s="91">
        <v>1687.7963607199999</v>
      </c>
      <c r="AM208" s="91">
        <v>5863.4603791899999</v>
      </c>
      <c r="AN208" s="91">
        <v>5791.8828651100002</v>
      </c>
      <c r="AO208" s="91">
        <v>5707.4417360700008</v>
      </c>
      <c r="AP208" s="91">
        <v>5775.5248782500003</v>
      </c>
      <c r="AQ208" s="91">
        <v>5736.2737521899999</v>
      </c>
      <c r="AR208" s="91">
        <v>5634.3836569300001</v>
      </c>
      <c r="AS208" s="91">
        <v>7313.58611071</v>
      </c>
      <c r="AT208" s="91">
        <v>7609.97650273</v>
      </c>
      <c r="AU208" s="91">
        <v>7503.7207784800003</v>
      </c>
      <c r="AV208" s="91">
        <v>7403.7335730900004</v>
      </c>
      <c r="AW208" s="91">
        <v>7551.6252557099997</v>
      </c>
    </row>
    <row r="209" spans="1:49" s="9" customFormat="1" x14ac:dyDescent="0.2">
      <c r="A209" s="15" t="s">
        <v>31</v>
      </c>
      <c r="B209" s="45" t="s">
        <v>1</v>
      </c>
      <c r="C209" s="69">
        <v>621.58219594999991</v>
      </c>
      <c r="D209" s="69">
        <v>607.98530830999994</v>
      </c>
      <c r="E209" s="69">
        <v>603.63322706999998</v>
      </c>
      <c r="F209" s="69">
        <v>582.02704791000008</v>
      </c>
      <c r="G209" s="69">
        <v>252.83177838</v>
      </c>
      <c r="H209" s="69">
        <v>43.687559189999995</v>
      </c>
      <c r="I209" s="69">
        <v>2.2884764999999998</v>
      </c>
      <c r="J209" s="69">
        <v>2.2346377500000001</v>
      </c>
      <c r="K209" s="69">
        <v>2.2838617499999998</v>
      </c>
      <c r="L209" s="61">
        <v>0</v>
      </c>
      <c r="M209" s="61">
        <v>212.21126819999998</v>
      </c>
      <c r="N209" s="61">
        <v>160.83481800000001</v>
      </c>
      <c r="O209" s="16">
        <v>156.85470691999998</v>
      </c>
      <c r="P209" s="16">
        <v>155.94305815999999</v>
      </c>
      <c r="Q209" s="16">
        <v>238.70106712</v>
      </c>
      <c r="R209" s="19" t="s">
        <v>114</v>
      </c>
      <c r="S209" s="16">
        <v>159.26343990999999</v>
      </c>
      <c r="T209" s="16">
        <v>143.94487741</v>
      </c>
      <c r="U209" s="16">
        <v>146.68306532999998</v>
      </c>
      <c r="V209" s="16">
        <v>146.74385765</v>
      </c>
      <c r="W209" s="16">
        <v>109.13862852000001</v>
      </c>
      <c r="X209" s="16">
        <v>106.1</v>
      </c>
      <c r="Y209" s="91">
        <v>105.2171063</v>
      </c>
      <c r="Z209" s="91">
        <v>106.0851266</v>
      </c>
      <c r="AA209" s="91">
        <v>104.42746698000001</v>
      </c>
      <c r="AB209" s="91">
        <v>105.01894104</v>
      </c>
      <c r="AC209" s="91">
        <v>105.46386944</v>
      </c>
      <c r="AD209" s="91">
        <v>103.99014578000001</v>
      </c>
      <c r="AE209" s="91">
        <v>105.0248443</v>
      </c>
      <c r="AF209" s="91">
        <v>57.8167793</v>
      </c>
      <c r="AG209" s="91">
        <v>58.270237969999997</v>
      </c>
      <c r="AH209" s="91">
        <v>58.597973340000003</v>
      </c>
      <c r="AI209" s="91">
        <v>58.399093870000002</v>
      </c>
      <c r="AJ209" s="91">
        <v>58.21063547</v>
      </c>
      <c r="AK209" s="91">
        <v>58.37134425</v>
      </c>
      <c r="AL209" s="91">
        <v>254.88179316</v>
      </c>
      <c r="AM209" s="91">
        <v>289.57980443999998</v>
      </c>
      <c r="AN209" s="91">
        <v>286.11577675000001</v>
      </c>
      <c r="AO209" s="91">
        <v>295.48446067000003</v>
      </c>
      <c r="AP209" s="91">
        <v>295.03605289000001</v>
      </c>
      <c r="AQ209" s="91">
        <v>291.07319931000001</v>
      </c>
      <c r="AR209" s="91">
        <v>245.16448524</v>
      </c>
      <c r="AS209" s="91">
        <v>242.87213213999999</v>
      </c>
      <c r="AT209" s="91">
        <v>215.47636320000001</v>
      </c>
      <c r="AU209" s="91">
        <v>208.29352064</v>
      </c>
      <c r="AV209" s="91">
        <v>202.0090994</v>
      </c>
      <c r="AW209" s="91">
        <v>185.87104342000001</v>
      </c>
    </row>
    <row r="210" spans="1:49" s="9" customFormat="1" x14ac:dyDescent="0.2">
      <c r="A210" s="15" t="s">
        <v>115</v>
      </c>
      <c r="B210" s="45" t="s">
        <v>1</v>
      </c>
      <c r="C210" s="69">
        <v>0</v>
      </c>
      <c r="D210" s="69">
        <v>0</v>
      </c>
      <c r="E210" s="69">
        <v>0</v>
      </c>
      <c r="F210" s="69">
        <v>0</v>
      </c>
      <c r="G210" s="69">
        <v>0</v>
      </c>
      <c r="H210" s="69">
        <v>0</v>
      </c>
      <c r="I210" s="69">
        <v>0</v>
      </c>
      <c r="J210" s="69">
        <v>0</v>
      </c>
      <c r="K210" s="69">
        <v>0</v>
      </c>
      <c r="L210" s="61">
        <v>0</v>
      </c>
      <c r="M210" s="61">
        <v>0</v>
      </c>
      <c r="N210" s="61">
        <v>0</v>
      </c>
      <c r="O210" s="16">
        <v>0</v>
      </c>
      <c r="P210" s="16">
        <v>0</v>
      </c>
      <c r="Q210" s="16">
        <v>0</v>
      </c>
      <c r="R210" s="19" t="s">
        <v>114</v>
      </c>
      <c r="S210" s="16">
        <v>0</v>
      </c>
      <c r="T210" s="16">
        <v>0</v>
      </c>
      <c r="U210" s="16">
        <v>0</v>
      </c>
      <c r="V210" s="16">
        <v>0</v>
      </c>
      <c r="W210" s="16">
        <v>0</v>
      </c>
      <c r="X210" s="16">
        <v>0</v>
      </c>
      <c r="Y210" s="91">
        <v>0</v>
      </c>
      <c r="Z210" s="91">
        <v>0</v>
      </c>
      <c r="AA210" s="91">
        <v>0</v>
      </c>
      <c r="AB210" s="91">
        <v>0</v>
      </c>
      <c r="AC210" s="91">
        <v>0</v>
      </c>
      <c r="AD210" s="91">
        <v>0</v>
      </c>
      <c r="AE210" s="91">
        <v>0</v>
      </c>
      <c r="AF210" s="91">
        <v>0</v>
      </c>
      <c r="AG210" s="91">
        <v>0</v>
      </c>
      <c r="AH210" s="91">
        <v>0</v>
      </c>
      <c r="AI210" s="91">
        <v>0</v>
      </c>
      <c r="AJ210" s="91">
        <v>0</v>
      </c>
      <c r="AK210" s="91">
        <v>0</v>
      </c>
      <c r="AL210" s="91">
        <v>0</v>
      </c>
      <c r="AM210" s="91">
        <v>0</v>
      </c>
      <c r="AN210" s="91">
        <v>0</v>
      </c>
      <c r="AO210" s="91">
        <v>0</v>
      </c>
      <c r="AP210" s="91">
        <v>0</v>
      </c>
      <c r="AQ210" s="91">
        <v>0</v>
      </c>
      <c r="AR210" s="91">
        <v>0</v>
      </c>
      <c r="AS210" s="91">
        <v>0</v>
      </c>
      <c r="AT210" s="91">
        <v>0</v>
      </c>
      <c r="AU210" s="91">
        <v>0</v>
      </c>
      <c r="AV210" s="91">
        <v>0</v>
      </c>
      <c r="AW210" s="91">
        <v>0</v>
      </c>
    </row>
    <row r="211" spans="1:49" s="9" customFormat="1" x14ac:dyDescent="0.2">
      <c r="A211" s="15" t="s">
        <v>91</v>
      </c>
      <c r="B211" s="45" t="s">
        <v>1</v>
      </c>
      <c r="C211" s="69">
        <v>53880.822855930019</v>
      </c>
      <c r="D211" s="69">
        <v>62113.758973129981</v>
      </c>
      <c r="E211" s="69">
        <v>66245.661486667028</v>
      </c>
      <c r="F211" s="69">
        <v>70686.951324930502</v>
      </c>
      <c r="G211" s="69">
        <v>71580.215725294314</v>
      </c>
      <c r="H211" s="69">
        <v>79171.780514236816</v>
      </c>
      <c r="I211" s="69">
        <v>86911.809952327472</v>
      </c>
      <c r="J211" s="69">
        <v>103233.39433284225</v>
      </c>
      <c r="K211" s="69">
        <v>120027.96937614999</v>
      </c>
      <c r="L211" s="61">
        <v>162701.3549877638</v>
      </c>
      <c r="M211" s="61">
        <v>181868.01484847517</v>
      </c>
      <c r="N211" s="61">
        <v>217611.42047856824</v>
      </c>
      <c r="O211" s="16">
        <v>255523.33363905182</v>
      </c>
      <c r="P211" s="16">
        <v>280471.5524861567</v>
      </c>
      <c r="Q211" s="16">
        <v>287821.72219649557</v>
      </c>
      <c r="R211" s="19" t="s">
        <v>114</v>
      </c>
      <c r="S211" s="16">
        <v>55424.149444049195</v>
      </c>
      <c r="T211" s="16">
        <v>66132.545287591303</v>
      </c>
      <c r="U211" s="16">
        <v>80211.056094400526</v>
      </c>
      <c r="V211" s="16">
        <v>88062.517380468635</v>
      </c>
      <c r="W211" s="16">
        <v>99195.123810651086</v>
      </c>
      <c r="X211" s="16">
        <v>103028.5</v>
      </c>
      <c r="Y211" s="91">
        <v>98534.53268423675</v>
      </c>
      <c r="Z211" s="91">
        <v>91115.207451527182</v>
      </c>
      <c r="AA211" s="91">
        <v>92746.240124153745</v>
      </c>
      <c r="AB211" s="91">
        <v>92021.019810465237</v>
      </c>
      <c r="AC211" s="91">
        <v>100650.0238796003</v>
      </c>
      <c r="AD211" s="91">
        <v>105872.5378894179</v>
      </c>
      <c r="AE211" s="91">
        <v>109427.3108644827</v>
      </c>
      <c r="AF211" s="91">
        <v>107888.7980812215</v>
      </c>
      <c r="AG211" s="91">
        <v>99974.832805168233</v>
      </c>
      <c r="AH211" s="91">
        <v>59609.017539375498</v>
      </c>
      <c r="AI211" s="91">
        <v>39463.928785042699</v>
      </c>
      <c r="AJ211" s="91">
        <v>34129.050149345043</v>
      </c>
      <c r="AK211" s="91">
        <v>26012.570343809999</v>
      </c>
      <c r="AL211" s="91">
        <v>25443.54966877</v>
      </c>
      <c r="AM211" s="91">
        <v>21736.731520180001</v>
      </c>
      <c r="AN211" s="91">
        <v>23105.53123968</v>
      </c>
      <c r="AO211" s="91">
        <v>24414.024100519993</v>
      </c>
      <c r="AP211" s="91">
        <v>22546.38302497</v>
      </c>
      <c r="AQ211" s="91">
        <v>21839.294325229999</v>
      </c>
      <c r="AR211" s="91">
        <v>21751.59745578</v>
      </c>
      <c r="AS211" s="91">
        <v>22851.86019114</v>
      </c>
      <c r="AT211" s="91">
        <v>22759.052314420001</v>
      </c>
      <c r="AU211" s="91">
        <v>24525.549253329998</v>
      </c>
      <c r="AV211" s="91">
        <v>23507.01395547</v>
      </c>
      <c r="AW211" s="91">
        <v>4853.8522648600001</v>
      </c>
    </row>
    <row r="212" spans="1:49" s="9" customFormat="1" x14ac:dyDescent="0.2">
      <c r="A212" s="18" t="s">
        <v>92</v>
      </c>
      <c r="B212" s="45" t="s">
        <v>1</v>
      </c>
      <c r="C212" s="69">
        <v>13516.322956639997</v>
      </c>
      <c r="D212" s="69">
        <v>17098.17925564</v>
      </c>
      <c r="E212" s="69">
        <v>16832.627372719999</v>
      </c>
      <c r="F212" s="69">
        <v>19728.055934000007</v>
      </c>
      <c r="G212" s="69">
        <v>20076.387657760002</v>
      </c>
      <c r="H212" s="69">
        <v>18694.186219129988</v>
      </c>
      <c r="I212" s="69">
        <v>19681.33132388999</v>
      </c>
      <c r="J212" s="69">
        <v>23842.063173900002</v>
      </c>
      <c r="K212" s="69">
        <v>32688.414347030004</v>
      </c>
      <c r="L212" s="61">
        <v>49012.006651999996</v>
      </c>
      <c r="M212" s="61">
        <v>58546.873766360004</v>
      </c>
      <c r="N212" s="61">
        <v>80146.341000084285</v>
      </c>
      <c r="O212" s="16">
        <v>97095.247907383848</v>
      </c>
      <c r="P212" s="16">
        <v>115116.69145395957</v>
      </c>
      <c r="Q212" s="16">
        <v>119196.77543824079</v>
      </c>
      <c r="R212" s="19" t="s">
        <v>114</v>
      </c>
      <c r="S212" s="16">
        <v>26528.181187139216</v>
      </c>
      <c r="T212" s="16">
        <v>29911.830176344465</v>
      </c>
      <c r="U212" s="16">
        <v>33494.585526634481</v>
      </c>
      <c r="V212" s="16">
        <v>37620.469722181231</v>
      </c>
      <c r="W212" s="16">
        <v>41049.695313633711</v>
      </c>
      <c r="X212" s="16">
        <v>37886</v>
      </c>
      <c r="Y212" s="91">
        <v>34397.594286226064</v>
      </c>
      <c r="Z212" s="91">
        <v>27259.308080398641</v>
      </c>
      <c r="AA212" s="91">
        <v>29389.371432266638</v>
      </c>
      <c r="AB212" s="91">
        <v>31515.660013280482</v>
      </c>
      <c r="AC212" s="91">
        <v>35901.807756277682</v>
      </c>
      <c r="AD212" s="91">
        <v>40230.875949925117</v>
      </c>
      <c r="AE212" s="91">
        <v>39724.195730200001</v>
      </c>
      <c r="AF212" s="91">
        <v>40948.604618390003</v>
      </c>
      <c r="AG212" s="91">
        <v>38537.144312980003</v>
      </c>
      <c r="AH212" s="91">
        <v>4777.5074454699998</v>
      </c>
      <c r="AI212" s="91">
        <v>1663.3152713699999</v>
      </c>
      <c r="AJ212" s="91">
        <v>829.60034836</v>
      </c>
      <c r="AK212" s="91">
        <v>105.70826135999999</v>
      </c>
      <c r="AL212" s="91">
        <v>118.62002608</v>
      </c>
      <c r="AM212" s="91">
        <v>99.826402830000006</v>
      </c>
      <c r="AN212" s="91">
        <v>97.016263390000006</v>
      </c>
      <c r="AO212" s="91">
        <v>88.468371960000013</v>
      </c>
      <c r="AP212" s="91">
        <v>70.897310649999994</v>
      </c>
      <c r="AQ212" s="91">
        <v>77.003874490000001</v>
      </c>
      <c r="AR212" s="91">
        <v>74.330294839999993</v>
      </c>
      <c r="AS212" s="91">
        <v>75.042966300000003</v>
      </c>
      <c r="AT212" s="91">
        <v>77.062371310000003</v>
      </c>
      <c r="AU212" s="91">
        <v>76.148323390000002</v>
      </c>
      <c r="AV212" s="91">
        <v>85.969049209999994</v>
      </c>
      <c r="AW212" s="91">
        <v>74.960133799999994</v>
      </c>
    </row>
    <row r="213" spans="1:49" s="9" customFormat="1" x14ac:dyDescent="0.2">
      <c r="A213" s="18" t="s">
        <v>93</v>
      </c>
      <c r="B213" s="45" t="s">
        <v>1</v>
      </c>
      <c r="C213" s="69">
        <v>21581.701657049995</v>
      </c>
      <c r="D213" s="69">
        <v>24072.956909640001</v>
      </c>
      <c r="E213" s="69">
        <v>30857.204864967</v>
      </c>
      <c r="F213" s="69">
        <v>32487.151428130503</v>
      </c>
      <c r="G213" s="69">
        <v>34096.559650961455</v>
      </c>
      <c r="H213" s="69">
        <v>42912.115733911582</v>
      </c>
      <c r="I213" s="69">
        <v>48159.330949591247</v>
      </c>
      <c r="J213" s="69">
        <v>56703.865643219891</v>
      </c>
      <c r="K213" s="69">
        <v>63099.868834016757</v>
      </c>
      <c r="L213" s="61">
        <v>76341.787861123463</v>
      </c>
      <c r="M213" s="61">
        <v>77775.846880541401</v>
      </c>
      <c r="N213" s="61">
        <v>81613.10658182422</v>
      </c>
      <c r="O213" s="16">
        <v>85419.411410102082</v>
      </c>
      <c r="P213" s="16">
        <v>93721.488196252962</v>
      </c>
      <c r="Q213" s="16">
        <v>90343.223329977613</v>
      </c>
      <c r="R213" s="19" t="s">
        <v>114</v>
      </c>
      <c r="S213" s="16">
        <v>11065.887280391678</v>
      </c>
      <c r="T213" s="16">
        <v>13173.78215050464</v>
      </c>
      <c r="U213" s="16">
        <v>14793.004533829513</v>
      </c>
      <c r="V213" s="16">
        <v>12761.609736520508</v>
      </c>
      <c r="W213" s="16">
        <v>12695.894923980559</v>
      </c>
      <c r="X213" s="16">
        <v>13578.4</v>
      </c>
      <c r="Y213" s="91">
        <v>16162.9302044989</v>
      </c>
      <c r="Z213" s="91">
        <v>15020.272215759671</v>
      </c>
      <c r="AA213" s="91">
        <v>13063.08574135028</v>
      </c>
      <c r="AB213" s="91">
        <v>10664.14500497416</v>
      </c>
      <c r="AC213" s="91">
        <v>11193.5033060431</v>
      </c>
      <c r="AD213" s="91">
        <v>10794.51382776179</v>
      </c>
      <c r="AE213" s="91">
        <v>9422.6436250743482</v>
      </c>
      <c r="AF213" s="91">
        <v>8710.6130951469986</v>
      </c>
      <c r="AG213" s="91">
        <v>6355.6134186458003</v>
      </c>
      <c r="AH213" s="91">
        <v>5632.2095404512002</v>
      </c>
      <c r="AI213" s="91">
        <v>5883.7261393027002</v>
      </c>
      <c r="AJ213" s="91">
        <v>4789.0333923850321</v>
      </c>
      <c r="AK213" s="91">
        <v>4093.7282662399998</v>
      </c>
      <c r="AL213" s="91">
        <v>3638.1348839100001</v>
      </c>
      <c r="AM213" s="91">
        <v>3738.5637653799999</v>
      </c>
      <c r="AN213" s="91">
        <v>3649.3194792899999</v>
      </c>
      <c r="AO213" s="91">
        <v>3591.4470939799994</v>
      </c>
      <c r="AP213" s="91">
        <v>3369.1010962599998</v>
      </c>
      <c r="AQ213" s="91">
        <v>3520.0216693100001</v>
      </c>
      <c r="AR213" s="91">
        <v>3538.0537289200001</v>
      </c>
      <c r="AS213" s="91">
        <v>4358.9332771299996</v>
      </c>
      <c r="AT213" s="91">
        <v>4333.6609902700002</v>
      </c>
      <c r="AU213" s="91">
        <v>4617.1826411900001</v>
      </c>
      <c r="AV213" s="91">
        <v>4600.4469208399996</v>
      </c>
      <c r="AW213" s="91">
        <v>4607.1775629200001</v>
      </c>
    </row>
    <row r="214" spans="1:49" s="9" customFormat="1" x14ac:dyDescent="0.2">
      <c r="A214" s="18" t="s">
        <v>94</v>
      </c>
      <c r="B214" s="45" t="s">
        <v>1</v>
      </c>
      <c r="C214" s="69">
        <v>10647.217177939996</v>
      </c>
      <c r="D214" s="69">
        <v>12268.128721230001</v>
      </c>
      <c r="E214" s="69">
        <v>9649.8105533999988</v>
      </c>
      <c r="F214" s="69">
        <v>10706.876974270002</v>
      </c>
      <c r="G214" s="69">
        <v>9997.460084032844</v>
      </c>
      <c r="H214" s="69">
        <v>11488.0460925152</v>
      </c>
      <c r="I214" s="69">
        <v>11070.132816446248</v>
      </c>
      <c r="J214" s="69">
        <v>16233.325625992298</v>
      </c>
      <c r="K214" s="69">
        <v>15314.7115468433</v>
      </c>
      <c r="L214" s="61">
        <v>22372.914534010346</v>
      </c>
      <c r="M214" s="61">
        <v>26872.814492753751</v>
      </c>
      <c r="N214" s="61">
        <v>34387.890313291151</v>
      </c>
      <c r="O214" s="16">
        <v>36681.401487346804</v>
      </c>
      <c r="P214" s="16">
        <v>39143.293444724746</v>
      </c>
      <c r="Q214" s="16">
        <v>39305.05036753825</v>
      </c>
      <c r="R214" s="19" t="s">
        <v>114</v>
      </c>
      <c r="S214" s="16">
        <v>4244.6073209411197</v>
      </c>
      <c r="T214" s="16">
        <v>5003.1472972718393</v>
      </c>
      <c r="U214" s="16">
        <v>9082.2741277997393</v>
      </c>
      <c r="V214" s="16">
        <v>9863.2064534427973</v>
      </c>
      <c r="W214" s="16">
        <v>10678.221282374901</v>
      </c>
      <c r="X214" s="16">
        <v>9524.1</v>
      </c>
      <c r="Y214" s="91">
        <v>8144.4143223987849</v>
      </c>
      <c r="Z214" s="91">
        <v>5709.1835955832285</v>
      </c>
      <c r="AA214" s="91">
        <v>5690.1355609968277</v>
      </c>
      <c r="AB214" s="91">
        <v>5613.3350774505961</v>
      </c>
      <c r="AC214" s="91">
        <v>5717.5387300295361</v>
      </c>
      <c r="AD214" s="91">
        <v>5941.2850530110236</v>
      </c>
      <c r="AE214" s="91">
        <v>5906.8135965283136</v>
      </c>
      <c r="AF214" s="91">
        <v>5709.3498259244989</v>
      </c>
      <c r="AG214" s="91">
        <v>3870.8472907124401</v>
      </c>
      <c r="AH214" s="91">
        <v>2083.8123485742999</v>
      </c>
      <c r="AI214" s="91">
        <v>218.61837886999999</v>
      </c>
      <c r="AJ214" s="91">
        <v>203.01035747</v>
      </c>
      <c r="AK214" s="91">
        <v>183.47855362000001</v>
      </c>
      <c r="AL214" s="91">
        <v>207.37886147</v>
      </c>
      <c r="AM214" s="91">
        <v>188.93646465</v>
      </c>
      <c r="AN214" s="91">
        <v>184.19670668000001</v>
      </c>
      <c r="AO214" s="91">
        <v>164.82062690999999</v>
      </c>
      <c r="AP214" s="91">
        <v>173.3788945</v>
      </c>
      <c r="AQ214" s="91">
        <v>169.20850052</v>
      </c>
      <c r="AR214" s="91">
        <v>162.85065109999999</v>
      </c>
      <c r="AS214" s="91">
        <v>162.79152479000001</v>
      </c>
      <c r="AT214" s="91">
        <v>169.77507652</v>
      </c>
      <c r="AU214" s="91">
        <v>166.57416096</v>
      </c>
      <c r="AV214" s="91">
        <v>172.35249873999999</v>
      </c>
      <c r="AW214" s="91">
        <v>166.64982821000001</v>
      </c>
    </row>
    <row r="215" spans="1:49" s="9" customFormat="1" x14ac:dyDescent="0.2">
      <c r="A215" s="18" t="s">
        <v>56</v>
      </c>
      <c r="B215" s="45" t="s">
        <v>1</v>
      </c>
      <c r="C215" s="69">
        <v>8105.1738792900005</v>
      </c>
      <c r="D215" s="69">
        <v>8674.4940866200013</v>
      </c>
      <c r="E215" s="69">
        <v>8906.0186955799982</v>
      </c>
      <c r="F215" s="69">
        <v>7764.8669885299996</v>
      </c>
      <c r="G215" s="69">
        <v>7409.8083325400012</v>
      </c>
      <c r="H215" s="69">
        <v>6077.4324686799973</v>
      </c>
      <c r="I215" s="69">
        <v>8001.0148623999994</v>
      </c>
      <c r="J215" s="69">
        <v>6454.1398897299987</v>
      </c>
      <c r="K215" s="69">
        <v>8924.9688698700011</v>
      </c>
      <c r="L215" s="61">
        <v>14974.64594063</v>
      </c>
      <c r="M215" s="61">
        <v>18672.479708820003</v>
      </c>
      <c r="N215" s="61">
        <v>21464.082583368338</v>
      </c>
      <c r="O215" s="16">
        <v>36327.272834219038</v>
      </c>
      <c r="P215" s="16">
        <v>32490.079391219428</v>
      </c>
      <c r="Q215" s="16">
        <v>38976.673060738853</v>
      </c>
      <c r="R215" s="19" t="s">
        <v>114</v>
      </c>
      <c r="S215" s="16">
        <v>13585.473655577178</v>
      </c>
      <c r="T215" s="16">
        <v>18043.785663470328</v>
      </c>
      <c r="U215" s="16">
        <v>22841.191906136766</v>
      </c>
      <c r="V215" s="16">
        <v>27817.231468324077</v>
      </c>
      <c r="W215" s="16">
        <v>34771.312290661939</v>
      </c>
      <c r="X215" s="16">
        <v>42040</v>
      </c>
      <c r="Y215" s="91">
        <v>39829.593871113</v>
      </c>
      <c r="Z215" s="91">
        <v>43126.443559785657</v>
      </c>
      <c r="AA215" s="91">
        <v>44603.647389539998</v>
      </c>
      <c r="AB215" s="91">
        <v>44227.879714759998</v>
      </c>
      <c r="AC215" s="91">
        <v>47837.174087250001</v>
      </c>
      <c r="AD215" s="91">
        <v>48905.863058720002</v>
      </c>
      <c r="AE215" s="91">
        <v>54373.657912679999</v>
      </c>
      <c r="AF215" s="91">
        <v>52520.23054176</v>
      </c>
      <c r="AG215" s="91">
        <v>51211.227782829999</v>
      </c>
      <c r="AH215" s="91">
        <v>47115.488204879999</v>
      </c>
      <c r="AI215" s="91">
        <v>31698.268995499999</v>
      </c>
      <c r="AJ215" s="91">
        <v>28307.406051130001</v>
      </c>
      <c r="AK215" s="91">
        <v>21629.65526259</v>
      </c>
      <c r="AL215" s="91">
        <v>21479.415897309998</v>
      </c>
      <c r="AM215" s="91">
        <v>17709.404887320001</v>
      </c>
      <c r="AN215" s="91">
        <v>19174.998790320002</v>
      </c>
      <c r="AO215" s="91">
        <v>20569.288007670002</v>
      </c>
      <c r="AP215" s="91">
        <v>18933.00572356</v>
      </c>
      <c r="AQ215" s="91">
        <v>18073.060280909998</v>
      </c>
      <c r="AR215" s="91">
        <v>17976.362780920001</v>
      </c>
      <c r="AS215" s="91">
        <v>18255.092422919999</v>
      </c>
      <c r="AT215" s="91">
        <v>18178.553876319998</v>
      </c>
      <c r="AU215" s="91">
        <v>19665.644127790001</v>
      </c>
      <c r="AV215" s="91">
        <v>18648.24548668</v>
      </c>
      <c r="AW215" s="91">
        <v>5.06473993</v>
      </c>
    </row>
    <row r="216" spans="1:49" s="9" customFormat="1" x14ac:dyDescent="0.2">
      <c r="A216" s="18" t="s">
        <v>95</v>
      </c>
      <c r="B216" s="45" t="s">
        <v>1</v>
      </c>
      <c r="C216" s="69">
        <v>30.407185010000003</v>
      </c>
      <c r="D216" s="69">
        <v>0</v>
      </c>
      <c r="E216" s="69">
        <v>0</v>
      </c>
      <c r="F216" s="69">
        <v>0</v>
      </c>
      <c r="G216" s="69">
        <v>0</v>
      </c>
      <c r="H216" s="69">
        <v>0</v>
      </c>
      <c r="I216" s="69">
        <v>0</v>
      </c>
      <c r="J216" s="69">
        <v>0</v>
      </c>
      <c r="K216" s="69">
        <v>5.7783899999999996E-3</v>
      </c>
      <c r="L216" s="61">
        <v>0</v>
      </c>
      <c r="M216" s="61">
        <v>0</v>
      </c>
      <c r="N216" s="61">
        <v>0</v>
      </c>
      <c r="O216" s="16">
        <v>0</v>
      </c>
      <c r="P216" s="16">
        <v>0</v>
      </c>
      <c r="Q216" s="16">
        <v>0</v>
      </c>
      <c r="R216" s="19" t="s">
        <v>114</v>
      </c>
      <c r="S216" s="16">
        <v>0</v>
      </c>
      <c r="T216" s="16">
        <v>0</v>
      </c>
      <c r="U216" s="16">
        <v>0</v>
      </c>
      <c r="V216" s="16">
        <v>0</v>
      </c>
      <c r="W216" s="16">
        <v>0</v>
      </c>
      <c r="X216" s="16">
        <v>0</v>
      </c>
      <c r="Y216" s="91">
        <v>0</v>
      </c>
      <c r="Z216" s="91">
        <v>0</v>
      </c>
      <c r="AA216" s="91">
        <v>0</v>
      </c>
      <c r="AB216" s="91">
        <v>0</v>
      </c>
      <c r="AC216" s="91">
        <v>0</v>
      </c>
      <c r="AD216" s="91">
        <v>0</v>
      </c>
      <c r="AE216" s="91">
        <v>0</v>
      </c>
      <c r="AF216" s="91">
        <v>0</v>
      </c>
      <c r="AG216" s="91">
        <v>0</v>
      </c>
      <c r="AH216" s="91">
        <v>0</v>
      </c>
      <c r="AI216" s="91">
        <v>0</v>
      </c>
      <c r="AJ216" s="91">
        <v>0</v>
      </c>
      <c r="AK216" s="91">
        <v>0</v>
      </c>
      <c r="AL216" s="91">
        <v>0</v>
      </c>
      <c r="AM216" s="91">
        <v>0</v>
      </c>
      <c r="AN216" s="91">
        <v>0</v>
      </c>
      <c r="AO216" s="91">
        <v>0</v>
      </c>
      <c r="AP216" s="91">
        <v>0</v>
      </c>
      <c r="AQ216" s="91">
        <v>0</v>
      </c>
      <c r="AR216" s="91">
        <v>0</v>
      </c>
      <c r="AS216" s="91">
        <v>0</v>
      </c>
      <c r="AT216" s="91">
        <v>0</v>
      </c>
      <c r="AU216" s="91">
        <v>0</v>
      </c>
      <c r="AV216" s="91">
        <v>0</v>
      </c>
      <c r="AW216" s="91">
        <v>0</v>
      </c>
    </row>
    <row r="217" spans="1:49" x14ac:dyDescent="0.2">
      <c r="A217" s="15" t="s">
        <v>113</v>
      </c>
      <c r="B217" s="45" t="s">
        <v>1</v>
      </c>
      <c r="C217" s="69" t="s">
        <v>114</v>
      </c>
      <c r="D217" s="69" t="s">
        <v>114</v>
      </c>
      <c r="E217" s="69" t="s">
        <v>114</v>
      </c>
      <c r="F217" s="69" t="s">
        <v>114</v>
      </c>
      <c r="G217" s="69" t="s">
        <v>114</v>
      </c>
      <c r="H217" s="69" t="s">
        <v>114</v>
      </c>
      <c r="I217" s="69" t="s">
        <v>114</v>
      </c>
      <c r="J217" s="69" t="s">
        <v>114</v>
      </c>
      <c r="K217" s="69" t="s">
        <v>114</v>
      </c>
      <c r="L217" s="61" t="s">
        <v>114</v>
      </c>
      <c r="M217" s="61" t="s">
        <v>114</v>
      </c>
      <c r="N217" s="61" t="s">
        <v>114</v>
      </c>
      <c r="O217" s="16" t="s">
        <v>114</v>
      </c>
      <c r="P217" s="16" t="s">
        <v>114</v>
      </c>
      <c r="Q217" s="16" t="s">
        <v>114</v>
      </c>
      <c r="R217" s="19" t="s">
        <v>114</v>
      </c>
      <c r="S217" s="16">
        <v>0</v>
      </c>
      <c r="T217" s="16">
        <v>0</v>
      </c>
      <c r="U217" s="16">
        <v>0</v>
      </c>
      <c r="V217" s="16">
        <v>0</v>
      </c>
      <c r="W217" s="16">
        <v>0</v>
      </c>
      <c r="X217" s="16">
        <v>0</v>
      </c>
      <c r="Y217" s="91">
        <v>0</v>
      </c>
      <c r="Z217" s="91">
        <v>0</v>
      </c>
      <c r="AA217" s="91">
        <v>0</v>
      </c>
      <c r="AB217" s="91">
        <v>0</v>
      </c>
      <c r="AC217" s="91">
        <v>0</v>
      </c>
      <c r="AD217" s="91">
        <v>0</v>
      </c>
      <c r="AE217" s="91">
        <v>0</v>
      </c>
      <c r="AF217" s="91">
        <v>0</v>
      </c>
      <c r="AG217" s="91">
        <v>0</v>
      </c>
      <c r="AH217" s="91">
        <v>0</v>
      </c>
      <c r="AI217" s="91">
        <v>0</v>
      </c>
      <c r="AJ217" s="91">
        <v>0</v>
      </c>
      <c r="AK217" s="91">
        <v>0</v>
      </c>
      <c r="AL217" s="91">
        <v>0</v>
      </c>
      <c r="AM217" s="91">
        <v>0</v>
      </c>
      <c r="AN217" s="91">
        <v>0</v>
      </c>
      <c r="AO217" s="91">
        <v>0</v>
      </c>
      <c r="AP217" s="91">
        <v>0</v>
      </c>
      <c r="AQ217" s="91">
        <v>0</v>
      </c>
      <c r="AR217" s="91">
        <v>0</v>
      </c>
      <c r="AS217" s="91">
        <v>0</v>
      </c>
      <c r="AT217" s="91">
        <v>0</v>
      </c>
      <c r="AU217" s="91">
        <v>0</v>
      </c>
      <c r="AV217" s="91">
        <v>0</v>
      </c>
      <c r="AW217" s="91">
        <v>0</v>
      </c>
    </row>
    <row r="218" spans="1:49" s="9" customFormat="1" x14ac:dyDescent="0.2">
      <c r="A218" s="15" t="s">
        <v>7</v>
      </c>
      <c r="B218" s="45" t="s">
        <v>1</v>
      </c>
      <c r="C218" s="69">
        <v>0</v>
      </c>
      <c r="D218" s="69">
        <v>0</v>
      </c>
      <c r="E218" s="69">
        <v>0</v>
      </c>
      <c r="F218" s="69">
        <v>0</v>
      </c>
      <c r="G218" s="69">
        <v>0</v>
      </c>
      <c r="H218" s="69">
        <v>0</v>
      </c>
      <c r="I218" s="69">
        <v>0</v>
      </c>
      <c r="J218" s="69">
        <v>0</v>
      </c>
      <c r="K218" s="69">
        <v>0</v>
      </c>
      <c r="L218" s="61">
        <v>0</v>
      </c>
      <c r="M218" s="61">
        <v>0</v>
      </c>
      <c r="N218" s="61">
        <v>0</v>
      </c>
      <c r="O218" s="16">
        <v>0</v>
      </c>
      <c r="P218" s="16">
        <v>0</v>
      </c>
      <c r="Q218" s="16">
        <v>0</v>
      </c>
      <c r="R218" s="19" t="s">
        <v>114</v>
      </c>
      <c r="S218" s="16">
        <v>0</v>
      </c>
      <c r="T218" s="16">
        <v>0</v>
      </c>
      <c r="U218" s="16">
        <v>0</v>
      </c>
      <c r="V218" s="16">
        <v>0</v>
      </c>
      <c r="W218" s="16">
        <v>0</v>
      </c>
      <c r="X218" s="16">
        <v>0</v>
      </c>
      <c r="Y218" s="91">
        <v>0</v>
      </c>
      <c r="Z218" s="91">
        <v>0</v>
      </c>
      <c r="AA218" s="91">
        <v>0</v>
      </c>
      <c r="AB218" s="91">
        <v>0</v>
      </c>
      <c r="AC218" s="91">
        <v>0</v>
      </c>
      <c r="AD218" s="91">
        <v>0</v>
      </c>
      <c r="AE218" s="91">
        <v>0</v>
      </c>
      <c r="AF218" s="91">
        <v>0</v>
      </c>
      <c r="AG218" s="91">
        <v>0</v>
      </c>
      <c r="AH218" s="91">
        <v>0</v>
      </c>
      <c r="AI218" s="91">
        <v>0</v>
      </c>
      <c r="AJ218" s="91">
        <v>0</v>
      </c>
      <c r="AK218" s="91">
        <v>0</v>
      </c>
      <c r="AL218" s="91">
        <v>0</v>
      </c>
      <c r="AM218" s="91">
        <v>0</v>
      </c>
      <c r="AN218" s="91">
        <v>0</v>
      </c>
      <c r="AO218" s="91">
        <v>0</v>
      </c>
      <c r="AP218" s="91">
        <v>0</v>
      </c>
      <c r="AQ218" s="91">
        <v>0</v>
      </c>
      <c r="AR218" s="91">
        <v>0</v>
      </c>
      <c r="AS218" s="91">
        <v>0</v>
      </c>
      <c r="AT218" s="91">
        <v>0</v>
      </c>
      <c r="AU218" s="91">
        <v>0</v>
      </c>
      <c r="AV218" s="91">
        <v>0</v>
      </c>
      <c r="AW218" s="91">
        <v>0</v>
      </c>
    </row>
    <row r="219" spans="1:49" s="9" customFormat="1" x14ac:dyDescent="0.2">
      <c r="A219" s="15" t="s">
        <v>96</v>
      </c>
      <c r="B219" s="45" t="s">
        <v>1</v>
      </c>
      <c r="C219" s="69">
        <v>0</v>
      </c>
      <c r="D219" s="69">
        <v>0</v>
      </c>
      <c r="E219" s="69">
        <v>0</v>
      </c>
      <c r="F219" s="69">
        <v>0</v>
      </c>
      <c r="G219" s="69">
        <v>0</v>
      </c>
      <c r="H219" s="69">
        <v>0</v>
      </c>
      <c r="I219" s="69">
        <v>0</v>
      </c>
      <c r="J219" s="69">
        <v>0</v>
      </c>
      <c r="K219" s="69">
        <v>0</v>
      </c>
      <c r="L219" s="61">
        <v>0</v>
      </c>
      <c r="M219" s="61">
        <v>0</v>
      </c>
      <c r="N219" s="61">
        <v>0</v>
      </c>
      <c r="O219" s="16">
        <v>0</v>
      </c>
      <c r="P219" s="16">
        <v>0</v>
      </c>
      <c r="Q219" s="16">
        <v>0</v>
      </c>
      <c r="R219" s="19" t="s">
        <v>114</v>
      </c>
      <c r="S219" s="16">
        <v>0</v>
      </c>
      <c r="T219" s="16">
        <v>0</v>
      </c>
      <c r="U219" s="16">
        <v>0</v>
      </c>
      <c r="V219" s="16">
        <v>0</v>
      </c>
      <c r="W219" s="16">
        <v>0</v>
      </c>
      <c r="X219" s="16">
        <v>0</v>
      </c>
      <c r="Y219" s="91">
        <v>0</v>
      </c>
      <c r="Z219" s="91">
        <v>0</v>
      </c>
      <c r="AA219" s="91">
        <v>0</v>
      </c>
      <c r="AB219" s="91">
        <v>0</v>
      </c>
      <c r="AC219" s="91">
        <v>0</v>
      </c>
      <c r="AD219" s="91">
        <v>0</v>
      </c>
      <c r="AE219" s="91">
        <v>0</v>
      </c>
      <c r="AF219" s="91">
        <v>0</v>
      </c>
      <c r="AG219" s="91">
        <v>0</v>
      </c>
      <c r="AH219" s="91">
        <v>0</v>
      </c>
      <c r="AI219" s="91">
        <v>0</v>
      </c>
      <c r="AJ219" s="91">
        <v>0</v>
      </c>
      <c r="AK219" s="91">
        <v>0</v>
      </c>
      <c r="AL219" s="91">
        <v>0</v>
      </c>
      <c r="AM219" s="91">
        <v>0</v>
      </c>
      <c r="AN219" s="91">
        <v>0</v>
      </c>
      <c r="AO219" s="91">
        <v>0</v>
      </c>
      <c r="AP219" s="91">
        <v>0</v>
      </c>
      <c r="AQ219" s="91">
        <v>0</v>
      </c>
      <c r="AR219" s="91">
        <v>0</v>
      </c>
      <c r="AS219" s="91">
        <v>0</v>
      </c>
      <c r="AT219" s="91">
        <v>0</v>
      </c>
      <c r="AU219" s="91">
        <v>0</v>
      </c>
      <c r="AV219" s="91">
        <v>0</v>
      </c>
      <c r="AW219" s="91">
        <v>0</v>
      </c>
    </row>
    <row r="220" spans="1:49" s="9" customFormat="1" x14ac:dyDescent="0.2">
      <c r="A220" s="18" t="s">
        <v>97</v>
      </c>
      <c r="B220" s="45" t="s">
        <v>1</v>
      </c>
      <c r="C220" s="69">
        <v>0</v>
      </c>
      <c r="D220" s="69">
        <v>0</v>
      </c>
      <c r="E220" s="69">
        <v>0</v>
      </c>
      <c r="F220" s="69">
        <v>0</v>
      </c>
      <c r="G220" s="69">
        <v>0</v>
      </c>
      <c r="H220" s="69">
        <v>0</v>
      </c>
      <c r="I220" s="69">
        <v>0</v>
      </c>
      <c r="J220" s="69">
        <v>0</v>
      </c>
      <c r="K220" s="69">
        <v>0</v>
      </c>
      <c r="L220" s="61">
        <v>0</v>
      </c>
      <c r="M220" s="61">
        <v>0</v>
      </c>
      <c r="N220" s="61">
        <v>0</v>
      </c>
      <c r="O220" s="16">
        <v>0</v>
      </c>
      <c r="P220" s="16">
        <v>0</v>
      </c>
      <c r="Q220" s="16">
        <v>0</v>
      </c>
      <c r="R220" s="19" t="s">
        <v>114</v>
      </c>
      <c r="S220" s="16">
        <v>0</v>
      </c>
      <c r="T220" s="16">
        <v>0</v>
      </c>
      <c r="U220" s="16">
        <v>0</v>
      </c>
      <c r="V220" s="16">
        <v>0</v>
      </c>
      <c r="W220" s="16">
        <v>0</v>
      </c>
      <c r="X220" s="16">
        <v>0</v>
      </c>
      <c r="Y220" s="91">
        <v>0</v>
      </c>
      <c r="Z220" s="91">
        <v>0</v>
      </c>
      <c r="AA220" s="91">
        <v>0</v>
      </c>
      <c r="AB220" s="91">
        <v>0</v>
      </c>
      <c r="AC220" s="91">
        <v>0</v>
      </c>
      <c r="AD220" s="91">
        <v>0</v>
      </c>
      <c r="AE220" s="91">
        <v>0</v>
      </c>
      <c r="AF220" s="91">
        <v>0</v>
      </c>
      <c r="AG220" s="91">
        <v>0</v>
      </c>
      <c r="AH220" s="91">
        <v>0</v>
      </c>
      <c r="AI220" s="91">
        <v>0</v>
      </c>
      <c r="AJ220" s="91">
        <v>0</v>
      </c>
      <c r="AK220" s="91">
        <v>0</v>
      </c>
      <c r="AL220" s="91">
        <v>0</v>
      </c>
      <c r="AM220" s="91">
        <v>0</v>
      </c>
      <c r="AN220" s="91">
        <v>0</v>
      </c>
      <c r="AO220" s="91">
        <v>0</v>
      </c>
      <c r="AP220" s="91">
        <v>0</v>
      </c>
      <c r="AQ220" s="91">
        <v>0</v>
      </c>
      <c r="AR220" s="91">
        <v>0</v>
      </c>
      <c r="AS220" s="91">
        <v>0</v>
      </c>
      <c r="AT220" s="91">
        <v>0</v>
      </c>
      <c r="AU220" s="91">
        <v>0</v>
      </c>
      <c r="AV220" s="91">
        <v>0</v>
      </c>
      <c r="AW220" s="91">
        <v>0</v>
      </c>
    </row>
    <row r="221" spans="1:49" s="9" customFormat="1" ht="13.5" customHeight="1" x14ac:dyDescent="0.2">
      <c r="A221" s="18" t="s">
        <v>100</v>
      </c>
      <c r="B221" s="45" t="s">
        <v>1</v>
      </c>
      <c r="C221" s="69">
        <v>0</v>
      </c>
      <c r="D221" s="69">
        <v>0</v>
      </c>
      <c r="E221" s="69">
        <v>0</v>
      </c>
      <c r="F221" s="69">
        <v>0</v>
      </c>
      <c r="G221" s="69">
        <v>0</v>
      </c>
      <c r="H221" s="69">
        <v>0</v>
      </c>
      <c r="I221" s="69">
        <v>0</v>
      </c>
      <c r="J221" s="69">
        <v>0</v>
      </c>
      <c r="K221" s="69">
        <v>0</v>
      </c>
      <c r="L221" s="61">
        <v>0</v>
      </c>
      <c r="M221" s="61">
        <v>0</v>
      </c>
      <c r="N221" s="61">
        <v>0</v>
      </c>
      <c r="O221" s="16">
        <v>0</v>
      </c>
      <c r="P221" s="16">
        <v>0</v>
      </c>
      <c r="Q221" s="16">
        <v>0</v>
      </c>
      <c r="R221" s="19" t="s">
        <v>114</v>
      </c>
      <c r="S221" s="16">
        <v>0</v>
      </c>
      <c r="T221" s="16">
        <v>0</v>
      </c>
      <c r="U221" s="16">
        <v>0</v>
      </c>
      <c r="V221" s="16">
        <v>0</v>
      </c>
      <c r="W221" s="16">
        <v>0</v>
      </c>
      <c r="X221" s="16">
        <v>0</v>
      </c>
      <c r="Y221" s="91">
        <v>0</v>
      </c>
      <c r="Z221" s="91">
        <v>0</v>
      </c>
      <c r="AA221" s="91">
        <v>0</v>
      </c>
      <c r="AB221" s="91">
        <v>0</v>
      </c>
      <c r="AC221" s="91">
        <v>0</v>
      </c>
      <c r="AD221" s="91">
        <v>0</v>
      </c>
      <c r="AE221" s="91">
        <v>0</v>
      </c>
      <c r="AF221" s="91">
        <v>0</v>
      </c>
      <c r="AG221" s="91">
        <v>0</v>
      </c>
      <c r="AH221" s="91">
        <v>0</v>
      </c>
      <c r="AI221" s="91">
        <v>0</v>
      </c>
      <c r="AJ221" s="91">
        <v>0</v>
      </c>
      <c r="AK221" s="91">
        <v>0</v>
      </c>
      <c r="AL221" s="91">
        <v>0</v>
      </c>
      <c r="AM221" s="91">
        <v>0</v>
      </c>
      <c r="AN221" s="91">
        <v>0</v>
      </c>
      <c r="AO221" s="91">
        <v>0</v>
      </c>
      <c r="AP221" s="91">
        <v>0</v>
      </c>
      <c r="AQ221" s="91">
        <v>0</v>
      </c>
      <c r="AR221" s="91">
        <v>0</v>
      </c>
      <c r="AS221" s="91">
        <v>0</v>
      </c>
      <c r="AT221" s="91">
        <v>0</v>
      </c>
      <c r="AU221" s="91">
        <v>0</v>
      </c>
      <c r="AV221" s="91">
        <v>0</v>
      </c>
      <c r="AW221" s="91">
        <v>0</v>
      </c>
    </row>
    <row r="222" spans="1:49" s="9" customFormat="1" ht="13.5" customHeight="1" x14ac:dyDescent="0.2">
      <c r="A222" s="15" t="s">
        <v>98</v>
      </c>
      <c r="B222" s="45" t="s">
        <v>1</v>
      </c>
      <c r="C222" s="69">
        <v>331.1239951</v>
      </c>
      <c r="D222" s="69">
        <v>290.96969647999998</v>
      </c>
      <c r="E222" s="69">
        <v>842.81675702999996</v>
      </c>
      <c r="F222" s="69">
        <v>1817.4778495500002</v>
      </c>
      <c r="G222" s="69">
        <v>2539.5846293300006</v>
      </c>
      <c r="H222" s="69">
        <v>2744.0262393499997</v>
      </c>
      <c r="I222" s="69">
        <v>3563.4596334800003</v>
      </c>
      <c r="J222" s="69">
        <v>3047.5343688800003</v>
      </c>
      <c r="K222" s="69">
        <v>3203.7077161100001</v>
      </c>
      <c r="L222" s="61">
        <v>2260.7288163700005</v>
      </c>
      <c r="M222" s="61">
        <v>3117.9443430199995</v>
      </c>
      <c r="N222" s="61">
        <v>2570.5397449999996</v>
      </c>
      <c r="O222" s="16">
        <v>2530.5131603499995</v>
      </c>
      <c r="P222" s="16">
        <v>1304.6771277400003</v>
      </c>
      <c r="Q222" s="16">
        <v>822.66009561999999</v>
      </c>
      <c r="R222" s="19" t="s">
        <v>114</v>
      </c>
      <c r="S222" s="16">
        <v>571.51425024000002</v>
      </c>
      <c r="T222" s="16">
        <v>530.85303336000004</v>
      </c>
      <c r="U222" s="16">
        <v>512.84030627000004</v>
      </c>
      <c r="V222" s="16">
        <v>494.17551053</v>
      </c>
      <c r="W222" s="16">
        <v>501.30320918000007</v>
      </c>
      <c r="X222" s="16">
        <v>231.3</v>
      </c>
      <c r="Y222" s="91">
        <v>218.25657135</v>
      </c>
      <c r="Z222" s="91">
        <v>220.25204445</v>
      </c>
      <c r="AA222" s="91">
        <v>300.85326508000003</v>
      </c>
      <c r="AB222" s="91">
        <v>302.05438112000002</v>
      </c>
      <c r="AC222" s="91">
        <v>297.26287539999998</v>
      </c>
      <c r="AD222" s="91">
        <v>274.03280432999998</v>
      </c>
      <c r="AE222" s="91">
        <v>274.98560557000002</v>
      </c>
      <c r="AF222" s="91">
        <v>264.74662960000001</v>
      </c>
      <c r="AG222" s="91">
        <v>241.85996950000001</v>
      </c>
      <c r="AH222" s="91">
        <v>239.2990767</v>
      </c>
      <c r="AI222" s="91">
        <v>236.84210132999999</v>
      </c>
      <c r="AJ222" s="91">
        <v>169.17953460000001</v>
      </c>
      <c r="AK222" s="91">
        <v>160.10820172999999</v>
      </c>
      <c r="AL222" s="91">
        <v>160.70386309</v>
      </c>
      <c r="AM222" s="91">
        <v>151.26318925999999</v>
      </c>
      <c r="AN222" s="91">
        <v>153.53678421999999</v>
      </c>
      <c r="AO222" s="91">
        <v>155.70771739</v>
      </c>
      <c r="AP222" s="91">
        <v>153.5431414</v>
      </c>
      <c r="AQ222" s="91">
        <v>148.21674125000001</v>
      </c>
      <c r="AR222" s="91">
        <v>151.9885688</v>
      </c>
      <c r="AS222" s="91">
        <v>146.54711427999999</v>
      </c>
      <c r="AT222" s="91">
        <v>149.92452025</v>
      </c>
      <c r="AU222" s="91">
        <v>153.80109590999999</v>
      </c>
      <c r="AV222" s="91">
        <v>142.82014361</v>
      </c>
      <c r="AW222" s="91">
        <v>142.92140585999999</v>
      </c>
    </row>
    <row r="223" spans="1:49" s="9" customFormat="1" x14ac:dyDescent="0.2">
      <c r="A223" s="15" t="s">
        <v>99</v>
      </c>
      <c r="B223" s="45" t="s">
        <v>1</v>
      </c>
      <c r="C223" s="69">
        <v>7557.4557618500003</v>
      </c>
      <c r="D223" s="69">
        <v>10444.243980810003</v>
      </c>
      <c r="E223" s="69">
        <v>6482.7674444478544</v>
      </c>
      <c r="F223" s="69">
        <v>10960.196061679506</v>
      </c>
      <c r="G223" s="69">
        <v>8484.7721680727791</v>
      </c>
      <c r="H223" s="69">
        <v>10903.594117487601</v>
      </c>
      <c r="I223" s="69">
        <v>10304.01347050687</v>
      </c>
      <c r="J223" s="69">
        <v>17997.658740094354</v>
      </c>
      <c r="K223" s="69">
        <v>12006.214217043795</v>
      </c>
      <c r="L223" s="61">
        <v>17731.563639790471</v>
      </c>
      <c r="M223" s="61">
        <v>20418.437680993698</v>
      </c>
      <c r="N223" s="61">
        <v>27155.879208642335</v>
      </c>
      <c r="O223" s="16">
        <v>31841.826427493455</v>
      </c>
      <c r="P223" s="16">
        <v>29794.479254839356</v>
      </c>
      <c r="Q223" s="16">
        <v>27991.533669625878</v>
      </c>
      <c r="R223" s="80" t="s">
        <v>114</v>
      </c>
      <c r="S223" s="16">
        <v>27936.655054816289</v>
      </c>
      <c r="T223" s="16">
        <v>30286.814054878854</v>
      </c>
      <c r="U223" s="16">
        <v>32354.56798443582</v>
      </c>
      <c r="V223" s="16">
        <v>36811.824677063327</v>
      </c>
      <c r="W223" s="16">
        <v>48349.550619921894</v>
      </c>
      <c r="X223" s="16">
        <v>44053.3</v>
      </c>
      <c r="Y223" s="91">
        <v>51327.752981272592</v>
      </c>
      <c r="Z223" s="91">
        <v>45989.498176608147</v>
      </c>
      <c r="AA223" s="91">
        <v>48637.176331396229</v>
      </c>
      <c r="AB223" s="91">
        <v>45808.723223077854</v>
      </c>
      <c r="AC223" s="91">
        <v>59693.014501226797</v>
      </c>
      <c r="AD223" s="91">
        <v>53773.941108433217</v>
      </c>
      <c r="AE223" s="91">
        <v>49837.057799381182</v>
      </c>
      <c r="AF223" s="91">
        <v>55831.48175299944</v>
      </c>
      <c r="AG223" s="91">
        <v>52263.529759493162</v>
      </c>
      <c r="AH223" s="91">
        <v>75216.892383138693</v>
      </c>
      <c r="AI223" s="91">
        <v>63841.187269494672</v>
      </c>
      <c r="AJ223" s="91">
        <v>68544.834753663657</v>
      </c>
      <c r="AK223" s="91">
        <v>66091.261665090002</v>
      </c>
      <c r="AL223" s="91">
        <v>73172.717939299997</v>
      </c>
      <c r="AM223" s="91">
        <v>96465.545805960006</v>
      </c>
      <c r="AN223" s="91">
        <v>117026.95209395001</v>
      </c>
      <c r="AO223" s="91">
        <v>125506.58923198999</v>
      </c>
      <c r="AP223" s="91">
        <v>128747.87870630001</v>
      </c>
      <c r="AQ223" s="91">
        <v>139214.43112575001</v>
      </c>
      <c r="AR223" s="91">
        <v>157039.49042436</v>
      </c>
      <c r="AS223" s="91">
        <v>160327.03500907999</v>
      </c>
      <c r="AT223" s="91">
        <v>206802.09302686999</v>
      </c>
      <c r="AU223" s="91">
        <v>248051.96705631001</v>
      </c>
      <c r="AV223" s="91">
        <v>296442.42188176</v>
      </c>
      <c r="AW223" s="91">
        <v>260591.09776668</v>
      </c>
    </row>
    <row r="224" spans="1:49" s="9" customFormat="1" x14ac:dyDescent="0.2">
      <c r="A224" s="28" t="s">
        <v>37</v>
      </c>
      <c r="B224" s="43" t="s">
        <v>1</v>
      </c>
      <c r="C224" s="68">
        <v>4320.7167826800014</v>
      </c>
      <c r="D224" s="68">
        <v>6293.88456597</v>
      </c>
      <c r="E224" s="68">
        <v>2590.7514037780275</v>
      </c>
      <c r="F224" s="68">
        <v>4033.3559008260004</v>
      </c>
      <c r="G224" s="68">
        <v>3002.2496385060495</v>
      </c>
      <c r="H224" s="68">
        <v>4851.2639319748032</v>
      </c>
      <c r="I224" s="68">
        <v>2972.8020350856245</v>
      </c>
      <c r="J224" s="68">
        <v>3118.9069971276522</v>
      </c>
      <c r="K224" s="68">
        <v>3566.6724961830996</v>
      </c>
      <c r="L224" s="60">
        <v>5557.1502986959276</v>
      </c>
      <c r="M224" s="60">
        <v>4577.0249679293229</v>
      </c>
      <c r="N224" s="60">
        <v>9966.4781743308868</v>
      </c>
      <c r="O224" s="29">
        <v>10913.087088460148</v>
      </c>
      <c r="P224" s="29">
        <v>7472.3222126105684</v>
      </c>
      <c r="Q224" s="29">
        <v>11985.35567780392</v>
      </c>
      <c r="R224" s="79" t="s">
        <v>114</v>
      </c>
      <c r="S224" s="29">
        <v>3641.0488613256425</v>
      </c>
      <c r="T224" s="29">
        <v>4580.8236651381467</v>
      </c>
      <c r="U224" s="29">
        <v>4994.1502958230531</v>
      </c>
      <c r="V224" s="29">
        <v>5506.9419326270618</v>
      </c>
      <c r="W224" s="29">
        <v>6771.553666863083</v>
      </c>
      <c r="X224" s="29">
        <v>8907.7000000000007</v>
      </c>
      <c r="Y224" s="29">
        <v>7162.248457413345</v>
      </c>
      <c r="Z224" s="29">
        <v>5816.3366387409324</v>
      </c>
      <c r="AA224" s="29">
        <v>8762.1041804084307</v>
      </c>
      <c r="AB224" s="29">
        <v>6203.4926319494971</v>
      </c>
      <c r="AC224" s="29">
        <v>5381.0992143686281</v>
      </c>
      <c r="AD224" s="29">
        <v>9546.1278377047765</v>
      </c>
      <c r="AE224" s="29">
        <v>5319.5881718762839</v>
      </c>
      <c r="AF224" s="29">
        <v>4604.9741880044667</v>
      </c>
      <c r="AG224" s="29">
        <v>10113.21200128212</v>
      </c>
      <c r="AH224" s="29">
        <v>6200.1547592306997</v>
      </c>
      <c r="AI224" s="29">
        <v>7309.7535707719962</v>
      </c>
      <c r="AJ224" s="29">
        <v>13703.4082330447</v>
      </c>
      <c r="AK224" s="29">
        <v>5506.2287010299997</v>
      </c>
      <c r="AL224" s="29">
        <v>4888.90090186</v>
      </c>
      <c r="AM224" s="29">
        <v>9801.1265920200003</v>
      </c>
      <c r="AN224" s="29">
        <v>4142.3891685400004</v>
      </c>
      <c r="AO224" s="29">
        <v>4281.8998533900003</v>
      </c>
      <c r="AP224" s="29">
        <v>7446.5315252199998</v>
      </c>
      <c r="AQ224" s="29">
        <v>3502.4678667600001</v>
      </c>
      <c r="AR224" s="29">
        <v>5628.8448678799996</v>
      </c>
      <c r="AS224" s="29">
        <v>13453.10096346</v>
      </c>
      <c r="AT224" s="29">
        <v>9753.6738697300007</v>
      </c>
      <c r="AU224" s="29">
        <v>9161.0069247200008</v>
      </c>
      <c r="AV224" s="29">
        <v>26004.568176069999</v>
      </c>
      <c r="AW224" s="29">
        <v>13280.985303670001</v>
      </c>
    </row>
    <row r="225" spans="1:49" s="9" customFormat="1" x14ac:dyDescent="0.2">
      <c r="A225" s="2" t="s">
        <v>102</v>
      </c>
      <c r="B225" s="4" t="s">
        <v>102</v>
      </c>
      <c r="C225" s="4" t="s">
        <v>102</v>
      </c>
      <c r="D225" s="4" t="s">
        <v>102</v>
      </c>
      <c r="E225" s="4" t="s">
        <v>102</v>
      </c>
      <c r="F225" s="4" t="s">
        <v>102</v>
      </c>
      <c r="G225" s="4" t="s">
        <v>102</v>
      </c>
      <c r="H225" s="4" t="s">
        <v>102</v>
      </c>
      <c r="I225" s="4" t="s">
        <v>102</v>
      </c>
      <c r="J225" s="4" t="s">
        <v>102</v>
      </c>
      <c r="K225" s="4" t="s">
        <v>102</v>
      </c>
      <c r="L225" s="4" t="s">
        <v>102</v>
      </c>
      <c r="M225" s="4" t="s">
        <v>102</v>
      </c>
      <c r="N225" s="4" t="s">
        <v>102</v>
      </c>
      <c r="O225" s="4" t="s">
        <v>102</v>
      </c>
      <c r="P225" s="4" t="s">
        <v>102</v>
      </c>
      <c r="Q225" s="4" t="s">
        <v>102</v>
      </c>
      <c r="R225" s="4" t="s">
        <v>102</v>
      </c>
      <c r="S225" s="4" t="s">
        <v>102</v>
      </c>
      <c r="T225" s="4" t="s">
        <v>102</v>
      </c>
      <c r="U225" s="4" t="s">
        <v>102</v>
      </c>
      <c r="V225" s="4" t="s">
        <v>102</v>
      </c>
      <c r="W225" s="4" t="s">
        <v>102</v>
      </c>
      <c r="X225" s="4" t="s">
        <v>102</v>
      </c>
      <c r="Y225" s="4" t="s">
        <v>102</v>
      </c>
      <c r="Z225" s="4" t="s">
        <v>102</v>
      </c>
      <c r="AA225" s="4" t="s">
        <v>102</v>
      </c>
      <c r="AB225" s="4" t="s">
        <v>102</v>
      </c>
      <c r="AC225" s="4" t="s">
        <v>102</v>
      </c>
      <c r="AD225" s="4" t="s">
        <v>102</v>
      </c>
      <c r="AE225" s="4" t="s">
        <v>102</v>
      </c>
      <c r="AF225" s="4" t="s">
        <v>102</v>
      </c>
      <c r="AG225" s="4" t="s">
        <v>102</v>
      </c>
      <c r="AH225" s="4" t="s">
        <v>102</v>
      </c>
      <c r="AI225" s="4" t="s">
        <v>102</v>
      </c>
      <c r="AJ225" s="4" t="s">
        <v>102</v>
      </c>
      <c r="AK225" s="4" t="s">
        <v>102</v>
      </c>
      <c r="AL225" s="4" t="s">
        <v>102</v>
      </c>
      <c r="AM225" s="4" t="s">
        <v>102</v>
      </c>
      <c r="AN225" s="4" t="s">
        <v>102</v>
      </c>
      <c r="AO225" s="4" t="s">
        <v>102</v>
      </c>
      <c r="AP225" s="4" t="s">
        <v>102</v>
      </c>
      <c r="AQ225" s="4" t="s">
        <v>102</v>
      </c>
      <c r="AR225" s="4" t="s">
        <v>102</v>
      </c>
      <c r="AS225" s="4" t="s">
        <v>102</v>
      </c>
      <c r="AT225" s="4" t="s">
        <v>102</v>
      </c>
      <c r="AU225" s="4" t="s">
        <v>102</v>
      </c>
      <c r="AV225" s="4" t="s">
        <v>102</v>
      </c>
      <c r="AW225" s="97" t="s">
        <v>102</v>
      </c>
    </row>
    <row r="226" spans="1:49" s="9" customFormat="1" x14ac:dyDescent="0.2">
      <c r="A226" s="12" t="s">
        <v>34</v>
      </c>
      <c r="B226" s="42" t="s">
        <v>1</v>
      </c>
      <c r="C226" s="67">
        <v>6645.0367409099999</v>
      </c>
      <c r="D226" s="67">
        <v>7555.4279835899997</v>
      </c>
      <c r="E226" s="67">
        <v>6146.5432836600003</v>
      </c>
      <c r="F226" s="67">
        <v>5966.0219843700015</v>
      </c>
      <c r="G226" s="67">
        <v>6174.4524038499994</v>
      </c>
      <c r="H226" s="67">
        <v>6275.6569980100003</v>
      </c>
      <c r="I226" s="67">
        <v>6630.66804744</v>
      </c>
      <c r="J226" s="67">
        <v>5854.58718159</v>
      </c>
      <c r="K226" s="67">
        <v>6413.2687857599994</v>
      </c>
      <c r="L226" s="59">
        <v>6758.8126282499998</v>
      </c>
      <c r="M226" s="59">
        <v>7320.6262654436505</v>
      </c>
      <c r="N226" s="59">
        <v>7303.7781553189625</v>
      </c>
      <c r="O226" s="13">
        <v>7578.5415586335021</v>
      </c>
      <c r="P226" s="13">
        <v>7904.0649630368716</v>
      </c>
      <c r="Q226" s="13">
        <v>7531.8186296568165</v>
      </c>
      <c r="R226" s="81" t="s">
        <v>114</v>
      </c>
      <c r="S226" s="13">
        <v>5387.7803102618</v>
      </c>
      <c r="T226" s="13">
        <v>5057.6941529221895</v>
      </c>
      <c r="U226" s="13">
        <v>5601.9390007331695</v>
      </c>
      <c r="V226" s="13">
        <v>4860.9577496096008</v>
      </c>
      <c r="W226" s="13">
        <v>4710.7586855506297</v>
      </c>
      <c r="X226" s="13">
        <v>10094.4</v>
      </c>
      <c r="Y226" s="13">
        <v>10086.67236032758</v>
      </c>
      <c r="Z226" s="13">
        <v>9696.4337879800005</v>
      </c>
      <c r="AA226" s="13">
        <v>9708.4391362400002</v>
      </c>
      <c r="AB226" s="13">
        <v>9952.5663385999997</v>
      </c>
      <c r="AC226" s="13">
        <v>10113.81715194</v>
      </c>
      <c r="AD226" s="13">
        <v>10320.390800810001</v>
      </c>
      <c r="AE226" s="13">
        <v>10450.67368333</v>
      </c>
      <c r="AF226" s="13">
        <v>10282.6941243</v>
      </c>
      <c r="AG226" s="13">
        <v>10284.576702140001</v>
      </c>
      <c r="AH226" s="13">
        <v>10118.839455949999</v>
      </c>
      <c r="AI226" s="13">
        <v>9891.9683112799994</v>
      </c>
      <c r="AJ226" s="13">
        <v>10151.3523157</v>
      </c>
      <c r="AK226" s="13">
        <v>9702.4305215000004</v>
      </c>
      <c r="AL226" s="13">
        <v>9661.7781002299998</v>
      </c>
      <c r="AM226" s="13">
        <v>10168.21276235</v>
      </c>
      <c r="AN226" s="13">
        <v>10745.03582184</v>
      </c>
      <c r="AO226" s="13">
        <v>11193.305956870001</v>
      </c>
      <c r="AP226" s="13">
        <v>10915.77531547</v>
      </c>
      <c r="AQ226" s="13">
        <v>10976.20954575</v>
      </c>
      <c r="AR226" s="13">
        <v>11087.871791220001</v>
      </c>
      <c r="AS226" s="13">
        <v>11436.463182220001</v>
      </c>
      <c r="AT226" s="13">
        <v>11936.688144080001</v>
      </c>
      <c r="AU226" s="13">
        <v>12282.25690609</v>
      </c>
      <c r="AV226" s="13">
        <v>12093.195712029999</v>
      </c>
      <c r="AW226" s="13">
        <v>12028.10514732</v>
      </c>
    </row>
    <row r="227" spans="1:49" s="9" customFormat="1" x14ac:dyDescent="0.2">
      <c r="A227" s="28" t="s">
        <v>84</v>
      </c>
      <c r="B227" s="43" t="s">
        <v>1</v>
      </c>
      <c r="C227" s="68">
        <v>6732.3359473299988</v>
      </c>
      <c r="D227" s="68">
        <v>7604.7225741400016</v>
      </c>
      <c r="E227" s="68">
        <v>6201.1542494200003</v>
      </c>
      <c r="F227" s="68">
        <v>6026.8888179399992</v>
      </c>
      <c r="G227" s="68">
        <v>6238.4111120100006</v>
      </c>
      <c r="H227" s="68">
        <v>6376.7218757999999</v>
      </c>
      <c r="I227" s="68">
        <v>6677.7259174499995</v>
      </c>
      <c r="J227" s="68">
        <v>5880.7197636599994</v>
      </c>
      <c r="K227" s="68">
        <v>6474.7266371999995</v>
      </c>
      <c r="L227" s="60">
        <v>6804.0524383699994</v>
      </c>
      <c r="M227" s="60">
        <v>7374.9688301208253</v>
      </c>
      <c r="N227" s="60">
        <v>7335.0889452241272</v>
      </c>
      <c r="O227" s="29">
        <v>7625.8382300265112</v>
      </c>
      <c r="P227" s="29">
        <v>7958.2787330522788</v>
      </c>
      <c r="Q227" s="29">
        <v>7589.700740664447</v>
      </c>
      <c r="R227" s="79" t="s">
        <v>114</v>
      </c>
      <c r="S227" s="29">
        <v>5416.5658073759396</v>
      </c>
      <c r="T227" s="29">
        <v>5097.9357115304392</v>
      </c>
      <c r="U227" s="29">
        <v>5646.433738440327</v>
      </c>
      <c r="V227" s="29">
        <v>4881.9864110100907</v>
      </c>
      <c r="W227" s="29">
        <v>4736.6241956246977</v>
      </c>
      <c r="X227" s="29">
        <v>10126</v>
      </c>
      <c r="Y227" s="29">
        <v>10155.967170866779</v>
      </c>
      <c r="Z227" s="29">
        <v>10120.990095578911</v>
      </c>
      <c r="AA227" s="29">
        <v>10188.04786671446</v>
      </c>
      <c r="AB227" s="29">
        <v>10367.079820903389</v>
      </c>
      <c r="AC227" s="29">
        <v>10484.25368057312</v>
      </c>
      <c r="AD227" s="29">
        <v>10694.639602917459</v>
      </c>
      <c r="AE227" s="29">
        <v>10824.10384956467</v>
      </c>
      <c r="AF227" s="29">
        <v>10355.233725560091</v>
      </c>
      <c r="AG227" s="29">
        <v>10362.151929949039</v>
      </c>
      <c r="AH227" s="29">
        <v>10207.873999609999</v>
      </c>
      <c r="AI227" s="29">
        <v>9989.8417123300005</v>
      </c>
      <c r="AJ227" s="29">
        <v>10257.19715912</v>
      </c>
      <c r="AK227" s="29">
        <v>9821.2764962599995</v>
      </c>
      <c r="AL227" s="29">
        <v>9787.6299928600001</v>
      </c>
      <c r="AM227" s="29">
        <v>10306.23641387</v>
      </c>
      <c r="AN227" s="29">
        <v>10773.39928903</v>
      </c>
      <c r="AO227" s="29">
        <v>11235.08326121</v>
      </c>
      <c r="AP227" s="29">
        <v>10970.340473439999</v>
      </c>
      <c r="AQ227" s="29">
        <v>11038.0679064</v>
      </c>
      <c r="AR227" s="29">
        <v>11146.329549100001</v>
      </c>
      <c r="AS227" s="29">
        <v>11497.457246870001</v>
      </c>
      <c r="AT227" s="29">
        <v>12004.85427659</v>
      </c>
      <c r="AU227" s="29">
        <v>12350.629999790001</v>
      </c>
      <c r="AV227" s="29">
        <v>12165.51667144</v>
      </c>
      <c r="AW227" s="29">
        <v>12102.7341586</v>
      </c>
    </row>
    <row r="228" spans="1:49" s="9" customFormat="1" x14ac:dyDescent="0.2">
      <c r="A228" s="15" t="s">
        <v>85</v>
      </c>
      <c r="B228" s="45" t="s">
        <v>1</v>
      </c>
      <c r="C228" s="69">
        <v>34.468291490000013</v>
      </c>
      <c r="D228" s="69">
        <v>36.45420111</v>
      </c>
      <c r="E228" s="69">
        <v>33.045711660000002</v>
      </c>
      <c r="F228" s="69">
        <v>20.540018629999999</v>
      </c>
      <c r="G228" s="69">
        <v>96.469964609999991</v>
      </c>
      <c r="H228" s="69">
        <v>24.475674689999998</v>
      </c>
      <c r="I228" s="69">
        <v>27.671741220000005</v>
      </c>
      <c r="J228" s="69">
        <v>368.73704823999992</v>
      </c>
      <c r="K228" s="69">
        <v>46.463800190000001</v>
      </c>
      <c r="L228" s="61">
        <v>72.154741970000003</v>
      </c>
      <c r="M228" s="61">
        <v>190.54839666057504</v>
      </c>
      <c r="N228" s="61">
        <v>96.188396726985005</v>
      </c>
      <c r="O228" s="16">
        <v>186.32887484410995</v>
      </c>
      <c r="P228" s="16">
        <v>88.845469854400008</v>
      </c>
      <c r="Q228" s="16">
        <v>31.166553184358001</v>
      </c>
      <c r="R228" s="19" t="s">
        <v>114</v>
      </c>
      <c r="S228" s="16">
        <v>25.447355765739999</v>
      </c>
      <c r="T228" s="16">
        <v>45.342647239640002</v>
      </c>
      <c r="U228" s="16">
        <v>7.799609577827999</v>
      </c>
      <c r="V228" s="16">
        <v>20.608675352206003</v>
      </c>
      <c r="W228" s="16">
        <v>21.821637718885</v>
      </c>
      <c r="X228" s="16">
        <v>67.5</v>
      </c>
      <c r="Y228" s="91">
        <v>24.472209390204998</v>
      </c>
      <c r="Z228" s="91">
        <v>24.466128120335998</v>
      </c>
      <c r="AA228" s="91">
        <v>4.5521062703129997</v>
      </c>
      <c r="AB228" s="91">
        <v>6.7375000170870001</v>
      </c>
      <c r="AC228" s="91">
        <v>89.503845566600006</v>
      </c>
      <c r="AD228" s="91">
        <v>14.056926627616001</v>
      </c>
      <c r="AE228" s="91">
        <v>40.328120567249996</v>
      </c>
      <c r="AF228" s="91">
        <v>10.912439292718</v>
      </c>
      <c r="AG228" s="91">
        <v>20.215335893319999</v>
      </c>
      <c r="AH228" s="91">
        <v>22.117056049999999</v>
      </c>
      <c r="AI228" s="91">
        <v>21.98544283</v>
      </c>
      <c r="AJ228" s="91">
        <v>14.855144060000001</v>
      </c>
      <c r="AK228" s="91">
        <v>10.89948272</v>
      </c>
      <c r="AL228" s="91">
        <v>256.84062329</v>
      </c>
      <c r="AM228" s="91">
        <v>261.51050147000001</v>
      </c>
      <c r="AN228" s="91">
        <v>273.91423142999997</v>
      </c>
      <c r="AO228" s="91">
        <v>274.24428225000003</v>
      </c>
      <c r="AP228" s="91">
        <v>303.56088560000001</v>
      </c>
      <c r="AQ228" s="91">
        <v>36.328139499999999</v>
      </c>
      <c r="AR228" s="91">
        <v>19.732805720000002</v>
      </c>
      <c r="AS228" s="91">
        <v>16.267554669999999</v>
      </c>
      <c r="AT228" s="91">
        <v>36.55601377</v>
      </c>
      <c r="AU228" s="91">
        <v>40.057418329999997</v>
      </c>
      <c r="AV228" s="91">
        <v>54.97682674</v>
      </c>
      <c r="AW228" s="91">
        <v>82.817155009999993</v>
      </c>
    </row>
    <row r="229" spans="1:49" s="9" customFormat="1" x14ac:dyDescent="0.2">
      <c r="A229" s="18" t="s">
        <v>86</v>
      </c>
      <c r="B229" s="45" t="s">
        <v>1</v>
      </c>
      <c r="C229" s="69">
        <v>31.79829149</v>
      </c>
      <c r="D229" s="69">
        <v>35.504201109999997</v>
      </c>
      <c r="E229" s="69">
        <v>31.385711660000002</v>
      </c>
      <c r="F229" s="69">
        <v>18.560018629999998</v>
      </c>
      <c r="G229" s="69">
        <v>94.769964609999988</v>
      </c>
      <c r="H229" s="69">
        <v>22.221252439999997</v>
      </c>
      <c r="I229" s="69">
        <v>25.386642840000004</v>
      </c>
      <c r="J229" s="69">
        <v>366.03599792999995</v>
      </c>
      <c r="K229" s="69">
        <v>43.733800189999997</v>
      </c>
      <c r="L229" s="61">
        <v>69.404475239999996</v>
      </c>
      <c r="M229" s="61">
        <v>187.77359031057503</v>
      </c>
      <c r="N229" s="61">
        <v>94.123527206985003</v>
      </c>
      <c r="O229" s="16">
        <v>186.32887484410995</v>
      </c>
      <c r="P229" s="16">
        <v>88.845469854400008</v>
      </c>
      <c r="Q229" s="16">
        <v>31.166553184358001</v>
      </c>
      <c r="R229" s="19" t="s">
        <v>114</v>
      </c>
      <c r="S229" s="16">
        <v>25.447355765739999</v>
      </c>
      <c r="T229" s="16">
        <v>44.536828059640008</v>
      </c>
      <c r="U229" s="16">
        <v>7.799609577827999</v>
      </c>
      <c r="V229" s="16">
        <v>20.608675352206003</v>
      </c>
      <c r="W229" s="16">
        <v>21.821637718885</v>
      </c>
      <c r="X229" s="16">
        <v>12.4</v>
      </c>
      <c r="Y229" s="91">
        <v>24.472209390204998</v>
      </c>
      <c r="Z229" s="91">
        <v>24.466128120335998</v>
      </c>
      <c r="AA229" s="91">
        <v>4.5521062703129997</v>
      </c>
      <c r="AB229" s="91">
        <v>6.7375000170870001</v>
      </c>
      <c r="AC229" s="91">
        <v>89.503845566600006</v>
      </c>
      <c r="AD229" s="91">
        <v>14.056926627616001</v>
      </c>
      <c r="AE229" s="91">
        <v>40.328120567249996</v>
      </c>
      <c r="AF229" s="91">
        <v>10.912439292718</v>
      </c>
      <c r="AG229" s="91">
        <v>20.215335893319999</v>
      </c>
      <c r="AH229" s="91">
        <v>22.117056049999999</v>
      </c>
      <c r="AI229" s="91">
        <v>21.98544283</v>
      </c>
      <c r="AJ229" s="91">
        <v>14.855144060000001</v>
      </c>
      <c r="AK229" s="91">
        <v>10.89948272</v>
      </c>
      <c r="AL229" s="91">
        <v>3.9565570700000001</v>
      </c>
      <c r="AM229" s="91">
        <v>5.8443977399999998</v>
      </c>
      <c r="AN229" s="91">
        <v>13.201803569999999</v>
      </c>
      <c r="AO229" s="91">
        <v>9.0526701099999993</v>
      </c>
      <c r="AP229" s="91">
        <v>303.56088560000001</v>
      </c>
      <c r="AQ229" s="91">
        <v>36.328139499999999</v>
      </c>
      <c r="AR229" s="91">
        <v>19.732805720000002</v>
      </c>
      <c r="AS229" s="91">
        <v>16.267554669999999</v>
      </c>
      <c r="AT229" s="91">
        <v>36.55601377</v>
      </c>
      <c r="AU229" s="91">
        <v>40.057418329999997</v>
      </c>
      <c r="AV229" s="91">
        <v>54.97682674</v>
      </c>
      <c r="AW229" s="91">
        <v>82.817155009999993</v>
      </c>
    </row>
    <row r="230" spans="1:49" s="9" customFormat="1" x14ac:dyDescent="0.2">
      <c r="A230" s="18" t="s">
        <v>87</v>
      </c>
      <c r="B230" s="45" t="s">
        <v>1</v>
      </c>
      <c r="C230" s="69">
        <v>2.67</v>
      </c>
      <c r="D230" s="69">
        <v>0.95</v>
      </c>
      <c r="E230" s="69">
        <v>1.66</v>
      </c>
      <c r="F230" s="69">
        <v>1.98</v>
      </c>
      <c r="G230" s="69">
        <v>1.7</v>
      </c>
      <c r="H230" s="69">
        <v>2.2544222500000002</v>
      </c>
      <c r="I230" s="69">
        <v>2.28509838</v>
      </c>
      <c r="J230" s="69">
        <v>2.7010503099999998</v>
      </c>
      <c r="K230" s="69">
        <v>2.73</v>
      </c>
      <c r="L230" s="61">
        <v>2.7502667299999999</v>
      </c>
      <c r="M230" s="61">
        <v>2.77480635</v>
      </c>
      <c r="N230" s="61">
        <v>2.0648695200000002</v>
      </c>
      <c r="O230" s="16">
        <v>0</v>
      </c>
      <c r="P230" s="16">
        <v>0</v>
      </c>
      <c r="Q230" s="16">
        <v>0</v>
      </c>
      <c r="R230" s="19" t="s">
        <v>114</v>
      </c>
      <c r="S230" s="16">
        <v>0</v>
      </c>
      <c r="T230" s="16">
        <v>0.80581918000000008</v>
      </c>
      <c r="U230" s="16">
        <v>0</v>
      </c>
      <c r="V230" s="16">
        <v>0</v>
      </c>
      <c r="W230" s="16">
        <v>0</v>
      </c>
      <c r="X230" s="16">
        <v>55.1</v>
      </c>
      <c r="Y230" s="91">
        <v>0</v>
      </c>
      <c r="Z230" s="91">
        <v>0</v>
      </c>
      <c r="AA230" s="91">
        <v>0</v>
      </c>
      <c r="AB230" s="91">
        <v>0</v>
      </c>
      <c r="AC230" s="91">
        <v>0</v>
      </c>
      <c r="AD230" s="91">
        <v>0</v>
      </c>
      <c r="AE230" s="91">
        <v>0</v>
      </c>
      <c r="AF230" s="91">
        <v>0</v>
      </c>
      <c r="AG230" s="91">
        <v>0</v>
      </c>
      <c r="AH230" s="91">
        <v>0</v>
      </c>
      <c r="AI230" s="91">
        <v>0</v>
      </c>
      <c r="AJ230" s="91">
        <v>0</v>
      </c>
      <c r="AK230" s="91">
        <v>0</v>
      </c>
      <c r="AL230" s="91">
        <v>252.88406621999999</v>
      </c>
      <c r="AM230" s="91">
        <v>255.66610373</v>
      </c>
      <c r="AN230" s="91">
        <v>260.71242785999999</v>
      </c>
      <c r="AO230" s="91">
        <v>265.19161213999996</v>
      </c>
      <c r="AP230" s="91">
        <v>0</v>
      </c>
      <c r="AQ230" s="91">
        <v>0</v>
      </c>
      <c r="AR230" s="91">
        <v>0</v>
      </c>
      <c r="AS230" s="91">
        <v>0</v>
      </c>
      <c r="AT230" s="91">
        <v>0</v>
      </c>
      <c r="AU230" s="91">
        <v>0</v>
      </c>
      <c r="AV230" s="91">
        <v>0</v>
      </c>
      <c r="AW230" s="91">
        <v>0</v>
      </c>
    </row>
    <row r="231" spans="1:49" s="9" customFormat="1" x14ac:dyDescent="0.2">
      <c r="A231" s="17" t="s">
        <v>32</v>
      </c>
      <c r="B231" s="45" t="s">
        <v>1</v>
      </c>
      <c r="C231" s="69">
        <v>3100.9960555100001</v>
      </c>
      <c r="D231" s="69">
        <v>3796.7462208599995</v>
      </c>
      <c r="E231" s="69">
        <v>2906.5178228899999</v>
      </c>
      <c r="F231" s="69">
        <v>2619.5856399200002</v>
      </c>
      <c r="G231" s="69">
        <v>2974.95720927</v>
      </c>
      <c r="H231" s="69">
        <v>3398.1733082800001</v>
      </c>
      <c r="I231" s="69">
        <v>3783.5343549499999</v>
      </c>
      <c r="J231" s="69">
        <v>2358.0002015300001</v>
      </c>
      <c r="K231" s="69">
        <v>2891.1288601199999</v>
      </c>
      <c r="L231" s="61">
        <v>3056.69992985</v>
      </c>
      <c r="M231" s="61">
        <v>4013.7960280699999</v>
      </c>
      <c r="N231" s="61">
        <v>3707.2588011799999</v>
      </c>
      <c r="O231" s="16">
        <v>3497.45776411</v>
      </c>
      <c r="P231" s="16">
        <v>3299.6590754800004</v>
      </c>
      <c r="Q231" s="16">
        <v>3827.9188698400003</v>
      </c>
      <c r="R231" s="19" t="s">
        <v>114</v>
      </c>
      <c r="S231" s="16">
        <v>1959.67867905</v>
      </c>
      <c r="T231" s="16">
        <v>2024.7631850700002</v>
      </c>
      <c r="U231" s="16">
        <v>2518.4154745000001</v>
      </c>
      <c r="V231" s="16">
        <v>2222.9453297599994</v>
      </c>
      <c r="W231" s="16">
        <v>1891.19060545</v>
      </c>
      <c r="X231" s="16">
        <v>2445.8000000000002</v>
      </c>
      <c r="Y231" s="91">
        <v>2595.4649742699999</v>
      </c>
      <c r="Z231" s="91">
        <v>2294.96045009</v>
      </c>
      <c r="AA231" s="91">
        <v>2274.62902214</v>
      </c>
      <c r="AB231" s="91">
        <v>2434.2291132199998</v>
      </c>
      <c r="AC231" s="91">
        <v>2079.6706044699999</v>
      </c>
      <c r="AD231" s="91">
        <v>2203.8118678999999</v>
      </c>
      <c r="AE231" s="91">
        <v>2282.91560243</v>
      </c>
      <c r="AF231" s="91">
        <v>2194.4639236600001</v>
      </c>
      <c r="AG231" s="91">
        <v>2236.8720981699998</v>
      </c>
      <c r="AH231" s="91">
        <v>2090.06184648</v>
      </c>
      <c r="AI231" s="91">
        <v>2248.8093523500002</v>
      </c>
      <c r="AJ231" s="91">
        <v>2582.4432484499998</v>
      </c>
      <c r="AK231" s="91">
        <v>2409.82957111</v>
      </c>
      <c r="AL231" s="91">
        <v>2615.97609044</v>
      </c>
      <c r="AM231" s="91">
        <v>2959.1678436900002</v>
      </c>
      <c r="AN231" s="91">
        <v>3163.4733641100001</v>
      </c>
      <c r="AO231" s="91">
        <v>3185.9179853099999</v>
      </c>
      <c r="AP231" s="91">
        <v>2966.8832094600002</v>
      </c>
      <c r="AQ231" s="91">
        <v>2826.4182957899998</v>
      </c>
      <c r="AR231" s="91">
        <v>2886.0097211399998</v>
      </c>
      <c r="AS231" s="91">
        <v>2957.4190841700001</v>
      </c>
      <c r="AT231" s="91">
        <v>2886.97446971</v>
      </c>
      <c r="AU231" s="91">
        <v>3136.7193726199998</v>
      </c>
      <c r="AV231" s="91">
        <v>2888.8097587399998</v>
      </c>
      <c r="AW231" s="91">
        <v>3011.4386472299998</v>
      </c>
    </row>
    <row r="232" spans="1:49" s="9" customFormat="1" x14ac:dyDescent="0.2">
      <c r="A232" s="15" t="s">
        <v>88</v>
      </c>
      <c r="B232" s="45" t="s">
        <v>1</v>
      </c>
      <c r="C232" s="69">
        <v>0</v>
      </c>
      <c r="D232" s="69">
        <v>0</v>
      </c>
      <c r="E232" s="69">
        <v>0</v>
      </c>
      <c r="F232" s="69">
        <v>0</v>
      </c>
      <c r="G232" s="69">
        <v>0</v>
      </c>
      <c r="H232" s="69">
        <v>0</v>
      </c>
      <c r="I232" s="69">
        <v>0</v>
      </c>
      <c r="J232" s="69">
        <v>0</v>
      </c>
      <c r="K232" s="69">
        <v>0</v>
      </c>
      <c r="L232" s="61">
        <v>0</v>
      </c>
      <c r="M232" s="61">
        <v>0</v>
      </c>
      <c r="N232" s="61">
        <v>0</v>
      </c>
      <c r="O232" s="16">
        <v>0</v>
      </c>
      <c r="P232" s="16">
        <v>0</v>
      </c>
      <c r="Q232" s="16">
        <v>0</v>
      </c>
      <c r="R232" s="19" t="s">
        <v>114</v>
      </c>
      <c r="S232" s="16">
        <v>0</v>
      </c>
      <c r="T232" s="16">
        <v>0</v>
      </c>
      <c r="U232" s="16">
        <v>0</v>
      </c>
      <c r="V232" s="16">
        <v>0</v>
      </c>
      <c r="W232" s="16">
        <v>0</v>
      </c>
      <c r="X232" s="16">
        <v>0</v>
      </c>
      <c r="Y232" s="91">
        <v>0</v>
      </c>
      <c r="Z232" s="91">
        <v>0</v>
      </c>
      <c r="AA232" s="91">
        <v>0</v>
      </c>
      <c r="AB232" s="91">
        <v>0</v>
      </c>
      <c r="AC232" s="91">
        <v>0</v>
      </c>
      <c r="AD232" s="91">
        <v>0</v>
      </c>
      <c r="AE232" s="91">
        <v>0</v>
      </c>
      <c r="AF232" s="91">
        <v>0</v>
      </c>
      <c r="AG232" s="91">
        <v>0</v>
      </c>
      <c r="AH232" s="91">
        <v>0</v>
      </c>
      <c r="AI232" s="91">
        <v>0</v>
      </c>
      <c r="AJ232" s="91">
        <v>0</v>
      </c>
      <c r="AK232" s="91">
        <v>0</v>
      </c>
      <c r="AL232" s="91">
        <v>0</v>
      </c>
      <c r="AM232" s="91">
        <v>0</v>
      </c>
      <c r="AN232" s="91">
        <v>0</v>
      </c>
      <c r="AO232" s="91">
        <v>0</v>
      </c>
      <c r="AP232" s="91">
        <v>0</v>
      </c>
      <c r="AQ232" s="91">
        <v>0</v>
      </c>
      <c r="AR232" s="91">
        <v>0</v>
      </c>
      <c r="AS232" s="91">
        <v>0</v>
      </c>
      <c r="AT232" s="91">
        <v>0</v>
      </c>
      <c r="AU232" s="91">
        <v>0</v>
      </c>
      <c r="AV232" s="91">
        <v>0</v>
      </c>
      <c r="AW232" s="91">
        <v>0</v>
      </c>
    </row>
    <row r="233" spans="1:49" s="9" customFormat="1" x14ac:dyDescent="0.2">
      <c r="A233" s="15" t="s">
        <v>89</v>
      </c>
      <c r="B233" s="45" t="s">
        <v>1</v>
      </c>
      <c r="C233" s="69">
        <v>2363.8483943599999</v>
      </c>
      <c r="D233" s="69">
        <v>2067.8418925800001</v>
      </c>
      <c r="E233" s="69">
        <v>1808.64250726</v>
      </c>
      <c r="F233" s="69">
        <v>1847.68496923</v>
      </c>
      <c r="G233" s="69">
        <v>1971.6371447700001</v>
      </c>
      <c r="H233" s="69">
        <v>2003.8178251900001</v>
      </c>
      <c r="I233" s="69">
        <v>2209.5527053699998</v>
      </c>
      <c r="J233" s="69">
        <v>1913.2635019299998</v>
      </c>
      <c r="K233" s="69">
        <v>2532.1595380799999</v>
      </c>
      <c r="L233" s="61">
        <v>2432.65314644</v>
      </c>
      <c r="M233" s="61">
        <v>1836.1187199899998</v>
      </c>
      <c r="N233" s="61">
        <v>1861.6995871499998</v>
      </c>
      <c r="O233" s="16">
        <v>1927.3950325999999</v>
      </c>
      <c r="P233" s="16">
        <v>1955.35131761</v>
      </c>
      <c r="Q233" s="16">
        <v>2050.71943663</v>
      </c>
      <c r="R233" s="19" t="s">
        <v>114</v>
      </c>
      <c r="S233" s="16">
        <v>1741.30468479</v>
      </c>
      <c r="T233" s="16">
        <v>1702.4822616700001</v>
      </c>
      <c r="U233" s="16">
        <v>1660.5202436900001</v>
      </c>
      <c r="V233" s="16">
        <v>1320.6953903200001</v>
      </c>
      <c r="W233" s="16">
        <v>1306.7428728099999</v>
      </c>
      <c r="X233" s="16">
        <v>5775.1</v>
      </c>
      <c r="Y233" s="91">
        <v>5790.0521216899997</v>
      </c>
      <c r="Z233" s="91">
        <v>5577.1142582000002</v>
      </c>
      <c r="AA233" s="91">
        <v>5779.87979817</v>
      </c>
      <c r="AB233" s="91">
        <v>5943.7839265800003</v>
      </c>
      <c r="AC233" s="91">
        <v>5864.9789940600003</v>
      </c>
      <c r="AD233" s="91">
        <v>6333.8984670399996</v>
      </c>
      <c r="AE233" s="91">
        <v>5987.6882745000003</v>
      </c>
      <c r="AF233" s="91">
        <v>5988.9655041699998</v>
      </c>
      <c r="AG233" s="91">
        <v>6080.6631999399997</v>
      </c>
      <c r="AH233" s="91">
        <v>5927.1003305300001</v>
      </c>
      <c r="AI233" s="91">
        <v>6174.8930340200004</v>
      </c>
      <c r="AJ233" s="91">
        <v>5571.8839473799999</v>
      </c>
      <c r="AK233" s="91">
        <v>5079.9488200300002</v>
      </c>
      <c r="AL233" s="91">
        <v>5018.62868884</v>
      </c>
      <c r="AM233" s="91">
        <v>5212.2626344299997</v>
      </c>
      <c r="AN233" s="91">
        <v>5402.2623866699996</v>
      </c>
      <c r="AO233" s="91">
        <v>5485.0271503200001</v>
      </c>
      <c r="AP233" s="91">
        <v>5846.97449177</v>
      </c>
      <c r="AQ233" s="91">
        <v>6477.5587303399998</v>
      </c>
      <c r="AR233" s="91">
        <v>6620.8132834199996</v>
      </c>
      <c r="AS233" s="91">
        <v>6869.0908587399999</v>
      </c>
      <c r="AT233" s="91">
        <v>7340.7914584099999</v>
      </c>
      <c r="AU233" s="91">
        <v>7762.69480544</v>
      </c>
      <c r="AV233" s="91">
        <v>7887.0370114899997</v>
      </c>
      <c r="AW233" s="91">
        <v>8041.7989499200003</v>
      </c>
    </row>
    <row r="234" spans="1:49" s="9" customFormat="1" x14ac:dyDescent="0.2">
      <c r="A234" s="15" t="s">
        <v>90</v>
      </c>
      <c r="B234" s="45" t="s">
        <v>1</v>
      </c>
      <c r="C234" s="69">
        <v>369.10035032000002</v>
      </c>
      <c r="D234" s="69">
        <v>448.85706480999994</v>
      </c>
      <c r="E234" s="69">
        <v>626.23234802000002</v>
      </c>
      <c r="F234" s="69">
        <v>582.51189943000008</v>
      </c>
      <c r="G234" s="69">
        <v>436.22682230999999</v>
      </c>
      <c r="H234" s="69">
        <v>273.49708859000003</v>
      </c>
      <c r="I234" s="69">
        <v>104.19928321</v>
      </c>
      <c r="J234" s="69">
        <v>530.92649405999998</v>
      </c>
      <c r="K234" s="69">
        <v>237.95585979000001</v>
      </c>
      <c r="L234" s="61">
        <v>117.60423103000001</v>
      </c>
      <c r="M234" s="61">
        <v>317.56448853894994</v>
      </c>
      <c r="N234" s="61">
        <v>496.56771373150804</v>
      </c>
      <c r="O234" s="16">
        <v>357.49338662222203</v>
      </c>
      <c r="P234" s="16">
        <v>457.22627736999999</v>
      </c>
      <c r="Q234" s="16">
        <v>126.33034592</v>
      </c>
      <c r="R234" s="19" t="s">
        <v>114</v>
      </c>
      <c r="S234" s="16">
        <v>825.88403243999994</v>
      </c>
      <c r="T234" s="16">
        <v>554.81899748000001</v>
      </c>
      <c r="U234" s="16">
        <v>475.43117525999992</v>
      </c>
      <c r="V234" s="16">
        <v>389.91650439</v>
      </c>
      <c r="W234" s="16">
        <v>346.27163357000006</v>
      </c>
      <c r="X234" s="16">
        <v>462</v>
      </c>
      <c r="Y234" s="91">
        <v>402.78114591999997</v>
      </c>
      <c r="Z234" s="91">
        <v>407.55248723</v>
      </c>
      <c r="AA234" s="91">
        <v>395.96173657999998</v>
      </c>
      <c r="AB234" s="91">
        <v>155.89758800999999</v>
      </c>
      <c r="AC234" s="91">
        <v>294.14837735999998</v>
      </c>
      <c r="AD234" s="91">
        <v>124.91377623</v>
      </c>
      <c r="AE234" s="91">
        <v>144.15768532000001</v>
      </c>
      <c r="AF234" s="91">
        <v>142.65189096</v>
      </c>
      <c r="AG234" s="91">
        <v>328.01319165000001</v>
      </c>
      <c r="AH234" s="91">
        <v>315.41337962</v>
      </c>
      <c r="AI234" s="91">
        <v>332.91288036999998</v>
      </c>
      <c r="AJ234" s="91">
        <v>342.07207484999998</v>
      </c>
      <c r="AK234" s="91">
        <v>453.72681275999997</v>
      </c>
      <c r="AL234" s="91">
        <v>415.28385070000002</v>
      </c>
      <c r="AM234" s="91">
        <v>441.71681002000003</v>
      </c>
      <c r="AN234" s="91">
        <v>474.00469279999999</v>
      </c>
      <c r="AO234" s="91">
        <v>688.78905726999994</v>
      </c>
      <c r="AP234" s="91">
        <v>592.41421664999996</v>
      </c>
      <c r="AQ234" s="91">
        <v>318.57757807000002</v>
      </c>
      <c r="AR234" s="91">
        <v>319.65206540999998</v>
      </c>
      <c r="AS234" s="91">
        <v>370.58153880999998</v>
      </c>
      <c r="AT234" s="91">
        <v>334.97832583000002</v>
      </c>
      <c r="AU234" s="91">
        <v>354.64131090000001</v>
      </c>
      <c r="AV234" s="91">
        <v>346.65204524000001</v>
      </c>
      <c r="AW234" s="91">
        <v>348.89130243</v>
      </c>
    </row>
    <row r="235" spans="1:49" s="9" customFormat="1" x14ac:dyDescent="0.2">
      <c r="A235" s="15" t="s">
        <v>30</v>
      </c>
      <c r="B235" s="45" t="s">
        <v>1</v>
      </c>
      <c r="C235" s="69">
        <v>64.901879149999999</v>
      </c>
      <c r="D235" s="69">
        <v>55.274848249999998</v>
      </c>
      <c r="E235" s="69">
        <v>72.720415639999999</v>
      </c>
      <c r="F235" s="69">
        <v>88.135377099999999</v>
      </c>
      <c r="G235" s="69">
        <v>54.558299299999995</v>
      </c>
      <c r="H235" s="69">
        <v>17.47000195</v>
      </c>
      <c r="I235" s="69">
        <v>11.75759</v>
      </c>
      <c r="J235" s="69">
        <v>7.3155400000000004</v>
      </c>
      <c r="K235" s="69">
        <v>3.55516458</v>
      </c>
      <c r="L235" s="61">
        <v>2.0583999999999998</v>
      </c>
      <c r="M235" s="61">
        <v>0</v>
      </c>
      <c r="N235" s="61">
        <v>0</v>
      </c>
      <c r="O235" s="16">
        <v>62.531677999999999</v>
      </c>
      <c r="P235" s="16">
        <v>49.748764000000001</v>
      </c>
      <c r="Q235" s="16">
        <v>0</v>
      </c>
      <c r="R235" s="19" t="s">
        <v>114</v>
      </c>
      <c r="S235" s="16">
        <v>0</v>
      </c>
      <c r="T235" s="16">
        <v>18.565072000000001</v>
      </c>
      <c r="U235" s="16">
        <v>12.961400279999999</v>
      </c>
      <c r="V235" s="16">
        <v>12.91166514</v>
      </c>
      <c r="W235" s="16">
        <v>14.67314</v>
      </c>
      <c r="X235" s="16">
        <v>14.4</v>
      </c>
      <c r="Y235" s="91">
        <v>14.493729999999999</v>
      </c>
      <c r="Z235" s="91">
        <v>24.235641999999999</v>
      </c>
      <c r="AA235" s="91">
        <v>25.950150000000001</v>
      </c>
      <c r="AB235" s="91">
        <v>25.995835</v>
      </c>
      <c r="AC235" s="91">
        <v>32.470059900000003</v>
      </c>
      <c r="AD235" s="91">
        <v>49.278049000000003</v>
      </c>
      <c r="AE235" s="91">
        <v>379.64857999999998</v>
      </c>
      <c r="AF235" s="91">
        <v>376.84676000000002</v>
      </c>
      <c r="AG235" s="91">
        <v>384.30821090000001</v>
      </c>
      <c r="AH235" s="91">
        <v>368.97761000000003</v>
      </c>
      <c r="AI235" s="91">
        <v>364.94763699999999</v>
      </c>
      <c r="AJ235" s="91">
        <v>360.26551999999998</v>
      </c>
      <c r="AK235" s="91">
        <v>310.09712999999999</v>
      </c>
      <c r="AL235" s="91">
        <v>296.15024799999998</v>
      </c>
      <c r="AM235" s="91">
        <v>303.63073000000003</v>
      </c>
      <c r="AN235" s="91">
        <v>732.98091999999997</v>
      </c>
      <c r="AO235" s="91">
        <v>745.09846000000005</v>
      </c>
      <c r="AP235" s="91">
        <v>764.91301599999997</v>
      </c>
      <c r="AQ235" s="91">
        <v>769.10361</v>
      </c>
      <c r="AR235" s="91">
        <v>766.48746000000006</v>
      </c>
      <c r="AS235" s="91">
        <v>775.84496000000001</v>
      </c>
      <c r="AT235" s="91">
        <v>805.00761999999997</v>
      </c>
      <c r="AU235" s="91">
        <v>472.35712000000001</v>
      </c>
      <c r="AV235" s="91">
        <v>461.16672999999997</v>
      </c>
      <c r="AW235" s="91">
        <v>456.90798999999998</v>
      </c>
    </row>
    <row r="236" spans="1:49" s="9" customFormat="1" x14ac:dyDescent="0.2">
      <c r="A236" s="15" t="s">
        <v>31</v>
      </c>
      <c r="B236" s="45" t="s">
        <v>1</v>
      </c>
      <c r="C236" s="69">
        <v>0</v>
      </c>
      <c r="D236" s="69">
        <v>61.068682500000001</v>
      </c>
      <c r="E236" s="69">
        <v>27.591200000000001</v>
      </c>
      <c r="F236" s="69">
        <v>26.111249999999998</v>
      </c>
      <c r="G236" s="69">
        <v>25.96125</v>
      </c>
      <c r="H236" s="69">
        <v>27.673649999999999</v>
      </c>
      <c r="I236" s="69">
        <v>0</v>
      </c>
      <c r="J236" s="69">
        <v>0</v>
      </c>
      <c r="K236" s="69">
        <v>0</v>
      </c>
      <c r="L236" s="61">
        <v>0</v>
      </c>
      <c r="M236" s="61">
        <v>0</v>
      </c>
      <c r="N236" s="61">
        <v>0</v>
      </c>
      <c r="O236" s="16">
        <v>0</v>
      </c>
      <c r="P236" s="16">
        <v>0</v>
      </c>
      <c r="Q236" s="16">
        <v>0</v>
      </c>
      <c r="R236" s="19" t="s">
        <v>114</v>
      </c>
      <c r="S236" s="16">
        <v>0</v>
      </c>
      <c r="T236" s="16">
        <v>0</v>
      </c>
      <c r="U236" s="16">
        <v>0</v>
      </c>
      <c r="V236" s="16">
        <v>0</v>
      </c>
      <c r="W236" s="16">
        <v>0</v>
      </c>
      <c r="X236" s="16">
        <v>0</v>
      </c>
      <c r="Y236" s="91">
        <v>0</v>
      </c>
      <c r="Z236" s="91">
        <v>0</v>
      </c>
      <c r="AA236" s="91">
        <v>0</v>
      </c>
      <c r="AB236" s="91">
        <v>0</v>
      </c>
      <c r="AC236" s="91">
        <v>0</v>
      </c>
      <c r="AD236" s="91">
        <v>0</v>
      </c>
      <c r="AE236" s="91">
        <v>0</v>
      </c>
      <c r="AF236" s="91">
        <v>0</v>
      </c>
      <c r="AG236" s="91">
        <v>0</v>
      </c>
      <c r="AH236" s="91">
        <v>0</v>
      </c>
      <c r="AI236" s="91">
        <v>0</v>
      </c>
      <c r="AJ236" s="91">
        <v>0</v>
      </c>
      <c r="AK236" s="91">
        <v>0</v>
      </c>
      <c r="AL236" s="91">
        <v>0</v>
      </c>
      <c r="AM236" s="91">
        <v>0</v>
      </c>
      <c r="AN236" s="91">
        <v>0</v>
      </c>
      <c r="AO236" s="91">
        <v>0</v>
      </c>
      <c r="AP236" s="91">
        <v>0</v>
      </c>
      <c r="AQ236" s="91">
        <v>0</v>
      </c>
      <c r="AR236" s="91">
        <v>0</v>
      </c>
      <c r="AS236" s="91">
        <v>0</v>
      </c>
      <c r="AT236" s="91">
        <v>0</v>
      </c>
      <c r="AU236" s="91">
        <v>0</v>
      </c>
      <c r="AV236" s="91">
        <v>0</v>
      </c>
      <c r="AW236" s="91">
        <v>0</v>
      </c>
    </row>
    <row r="237" spans="1:49" s="9" customFormat="1" x14ac:dyDescent="0.2">
      <c r="A237" s="15" t="s">
        <v>115</v>
      </c>
      <c r="B237" s="45" t="s">
        <v>1</v>
      </c>
      <c r="C237" s="69">
        <v>0</v>
      </c>
      <c r="D237" s="69">
        <v>0</v>
      </c>
      <c r="E237" s="69">
        <v>0</v>
      </c>
      <c r="F237" s="69">
        <v>0</v>
      </c>
      <c r="G237" s="69">
        <v>0</v>
      </c>
      <c r="H237" s="69">
        <v>0</v>
      </c>
      <c r="I237" s="69">
        <v>0</v>
      </c>
      <c r="J237" s="69">
        <v>0</v>
      </c>
      <c r="K237" s="69">
        <v>0</v>
      </c>
      <c r="L237" s="61">
        <v>0</v>
      </c>
      <c r="M237" s="61">
        <v>0</v>
      </c>
      <c r="N237" s="61">
        <v>0</v>
      </c>
      <c r="O237" s="16">
        <v>0</v>
      </c>
      <c r="P237" s="16">
        <v>0</v>
      </c>
      <c r="Q237" s="16">
        <v>0</v>
      </c>
      <c r="R237" s="19" t="s">
        <v>114</v>
      </c>
      <c r="S237" s="16">
        <v>0</v>
      </c>
      <c r="T237" s="16">
        <v>0</v>
      </c>
      <c r="U237" s="16">
        <v>0</v>
      </c>
      <c r="V237" s="16">
        <v>0</v>
      </c>
      <c r="W237" s="16">
        <v>0</v>
      </c>
      <c r="X237" s="16">
        <v>0</v>
      </c>
      <c r="Y237" s="91">
        <v>0</v>
      </c>
      <c r="Z237" s="91">
        <v>0</v>
      </c>
      <c r="AA237" s="91">
        <v>0</v>
      </c>
      <c r="AB237" s="91">
        <v>0</v>
      </c>
      <c r="AC237" s="91">
        <v>0</v>
      </c>
      <c r="AD237" s="91">
        <v>0</v>
      </c>
      <c r="AE237" s="91">
        <v>0</v>
      </c>
      <c r="AF237" s="91">
        <v>0</v>
      </c>
      <c r="AG237" s="91">
        <v>0</v>
      </c>
      <c r="AH237" s="91">
        <v>0</v>
      </c>
      <c r="AI237" s="91">
        <v>0</v>
      </c>
      <c r="AJ237" s="91">
        <v>0</v>
      </c>
      <c r="AK237" s="91">
        <v>0</v>
      </c>
      <c r="AL237" s="91">
        <v>0</v>
      </c>
      <c r="AM237" s="91">
        <v>0</v>
      </c>
      <c r="AN237" s="91">
        <v>0</v>
      </c>
      <c r="AO237" s="91">
        <v>0</v>
      </c>
      <c r="AP237" s="91">
        <v>0</v>
      </c>
      <c r="AQ237" s="91">
        <v>0</v>
      </c>
      <c r="AR237" s="91">
        <v>0</v>
      </c>
      <c r="AS237" s="91">
        <v>0</v>
      </c>
      <c r="AT237" s="91">
        <v>0</v>
      </c>
      <c r="AU237" s="91">
        <v>0</v>
      </c>
      <c r="AV237" s="91">
        <v>0</v>
      </c>
      <c r="AW237" s="91">
        <v>0</v>
      </c>
    </row>
    <row r="238" spans="1:49" s="9" customFormat="1" x14ac:dyDescent="0.2">
      <c r="A238" s="15" t="s">
        <v>91</v>
      </c>
      <c r="B238" s="45" t="s">
        <v>1</v>
      </c>
      <c r="C238" s="69">
        <v>379.41706267999996</v>
      </c>
      <c r="D238" s="69">
        <v>531.67624554999998</v>
      </c>
      <c r="E238" s="69">
        <v>466.53681316999996</v>
      </c>
      <c r="F238" s="69">
        <v>536.05779126999994</v>
      </c>
      <c r="G238" s="69">
        <v>437.07390719</v>
      </c>
      <c r="H238" s="69">
        <v>374.18511498000004</v>
      </c>
      <c r="I238" s="69">
        <v>293.08230950000001</v>
      </c>
      <c r="J238" s="69">
        <v>464.3540193</v>
      </c>
      <c r="K238" s="69">
        <v>490.64820949</v>
      </c>
      <c r="L238" s="61">
        <v>1038.5705834400001</v>
      </c>
      <c r="M238" s="61">
        <v>926.89298229157498</v>
      </c>
      <c r="N238" s="61">
        <v>1045.8389384689219</v>
      </c>
      <c r="O238" s="16">
        <v>1124.7555554826761</v>
      </c>
      <c r="P238" s="16">
        <v>1739.7444667048644</v>
      </c>
      <c r="Q238" s="16">
        <v>1335.5656877431759</v>
      </c>
      <c r="R238" s="19" t="s">
        <v>114</v>
      </c>
      <c r="S238" s="16">
        <v>332.79195932130006</v>
      </c>
      <c r="T238" s="16">
        <v>403.55172957884002</v>
      </c>
      <c r="U238" s="16">
        <v>574.95718990800799</v>
      </c>
      <c r="V238" s="16">
        <v>577.73645287724503</v>
      </c>
      <c r="W238" s="16">
        <v>559.54202590207694</v>
      </c>
      <c r="X238" s="16">
        <v>979</v>
      </c>
      <c r="Y238" s="91">
        <v>966.1717846514</v>
      </c>
      <c r="Z238" s="91">
        <v>1213.5314029502731</v>
      </c>
      <c r="AA238" s="91">
        <v>1351.610498738338</v>
      </c>
      <c r="AB238" s="91">
        <v>1407.1537122380839</v>
      </c>
      <c r="AC238" s="91">
        <v>1532.5774435312881</v>
      </c>
      <c r="AD238" s="91">
        <v>1590.0449252183159</v>
      </c>
      <c r="AE238" s="91">
        <v>1625.7729745431061</v>
      </c>
      <c r="AF238" s="91">
        <v>1348.32592965</v>
      </c>
      <c r="AG238" s="91">
        <v>1118.0355640299999</v>
      </c>
      <c r="AH238" s="91">
        <v>712.14395566999997</v>
      </c>
      <c r="AI238" s="91">
        <v>343.23140617000001</v>
      </c>
      <c r="AJ238" s="91">
        <v>442.21051011999998</v>
      </c>
      <c r="AK238" s="91">
        <v>474.86464377999999</v>
      </c>
      <c r="AL238" s="91">
        <v>447.32906609000003</v>
      </c>
      <c r="AM238" s="91">
        <v>358.66333466999998</v>
      </c>
      <c r="AN238" s="91">
        <v>407.02885706000001</v>
      </c>
      <c r="AO238" s="91">
        <v>450.97919976999998</v>
      </c>
      <c r="AP238" s="91">
        <v>396.19892112000002</v>
      </c>
      <c r="AQ238" s="91">
        <v>393.10601386000002</v>
      </c>
      <c r="AR238" s="91">
        <v>389.94373403999998</v>
      </c>
      <c r="AS238" s="91">
        <v>405.62798612</v>
      </c>
      <c r="AT238" s="91">
        <v>402.11899476000002</v>
      </c>
      <c r="AU238" s="91">
        <v>423.12576991999998</v>
      </c>
      <c r="AV238" s="91">
        <v>404.78946256</v>
      </c>
      <c r="AW238" s="91">
        <v>8.9269272399999995</v>
      </c>
    </row>
    <row r="239" spans="1:49" s="9" customFormat="1" x14ac:dyDescent="0.2">
      <c r="A239" s="18" t="s">
        <v>92</v>
      </c>
      <c r="B239" s="45" t="s">
        <v>1</v>
      </c>
      <c r="C239" s="69">
        <v>80.581666170000005</v>
      </c>
      <c r="D239" s="69">
        <v>126.13654384</v>
      </c>
      <c r="E239" s="69">
        <v>172.10456734000002</v>
      </c>
      <c r="F239" s="69">
        <v>155.58799517000003</v>
      </c>
      <c r="G239" s="69">
        <v>163.87742692</v>
      </c>
      <c r="H239" s="69">
        <v>131.34753964999999</v>
      </c>
      <c r="I239" s="69">
        <v>92.061063469999993</v>
      </c>
      <c r="J239" s="69">
        <v>193.54530496999996</v>
      </c>
      <c r="K239" s="69">
        <v>171.25272907999999</v>
      </c>
      <c r="L239" s="61">
        <v>503.01966630999993</v>
      </c>
      <c r="M239" s="61">
        <v>688.55977751882506</v>
      </c>
      <c r="N239" s="61">
        <v>569.78308215253196</v>
      </c>
      <c r="O239" s="16">
        <v>516.93929920313599</v>
      </c>
      <c r="P239" s="16">
        <v>1166.9777643969439</v>
      </c>
      <c r="Q239" s="16">
        <v>848.9404991271839</v>
      </c>
      <c r="R239" s="19" t="s">
        <v>114</v>
      </c>
      <c r="S239" s="16">
        <v>201.69250642132002</v>
      </c>
      <c r="T239" s="16">
        <v>238.78967938264998</v>
      </c>
      <c r="U239" s="16">
        <v>270.86920041714399</v>
      </c>
      <c r="V239" s="16">
        <v>344.71789239099598</v>
      </c>
      <c r="W239" s="16">
        <v>377.99787819769699</v>
      </c>
      <c r="X239" s="16">
        <v>403.4</v>
      </c>
      <c r="Y239" s="91">
        <v>374.99028644257498</v>
      </c>
      <c r="Z239" s="91">
        <v>438.662428148944</v>
      </c>
      <c r="AA239" s="91">
        <v>537.57328700437097</v>
      </c>
      <c r="AB239" s="91">
        <v>554.60484582272102</v>
      </c>
      <c r="AC239" s="91">
        <v>605.95119904389605</v>
      </c>
      <c r="AD239" s="91">
        <v>651.64552816733203</v>
      </c>
      <c r="AE239" s="91">
        <v>650.998029991576</v>
      </c>
      <c r="AF239" s="91">
        <v>410.69600000000003</v>
      </c>
      <c r="AG239" s="91">
        <v>407.01414879999999</v>
      </c>
      <c r="AH239" s="91">
        <v>0</v>
      </c>
      <c r="AI239" s="91">
        <v>0</v>
      </c>
      <c r="AJ239" s="91">
        <v>0</v>
      </c>
      <c r="AK239" s="91">
        <v>0</v>
      </c>
      <c r="AL239" s="91">
        <v>0</v>
      </c>
      <c r="AM239" s="91">
        <v>0</v>
      </c>
      <c r="AN239" s="91">
        <v>0</v>
      </c>
      <c r="AO239" s="91">
        <v>0</v>
      </c>
      <c r="AP239" s="91">
        <v>0</v>
      </c>
      <c r="AQ239" s="91">
        <v>0</v>
      </c>
      <c r="AR239" s="91">
        <v>0</v>
      </c>
      <c r="AS239" s="91">
        <v>0</v>
      </c>
      <c r="AT239" s="91">
        <v>0</v>
      </c>
      <c r="AU239" s="91">
        <v>0</v>
      </c>
      <c r="AV239" s="91">
        <v>0</v>
      </c>
      <c r="AW239" s="91">
        <v>0</v>
      </c>
    </row>
    <row r="240" spans="1:49" s="9" customFormat="1" x14ac:dyDescent="0.2">
      <c r="A240" s="18" t="s">
        <v>93</v>
      </c>
      <c r="B240" s="45" t="s">
        <v>1</v>
      </c>
      <c r="C240" s="69">
        <v>130.39268446</v>
      </c>
      <c r="D240" s="69">
        <v>136.68534113999999</v>
      </c>
      <c r="E240" s="69">
        <v>145.5849839</v>
      </c>
      <c r="F240" s="69">
        <v>212.02878357999998</v>
      </c>
      <c r="G240" s="69">
        <v>208.37122647000001</v>
      </c>
      <c r="H240" s="69">
        <v>212.01498187000001</v>
      </c>
      <c r="I240" s="69">
        <v>149.42017045</v>
      </c>
      <c r="J240" s="69">
        <v>249.23469553999999</v>
      </c>
      <c r="K240" s="69">
        <v>225.38135930000001</v>
      </c>
      <c r="L240" s="61">
        <v>262.04915872000004</v>
      </c>
      <c r="M240" s="61">
        <v>193.47848597999999</v>
      </c>
      <c r="N240" s="61">
        <v>252.66255067000003</v>
      </c>
      <c r="O240" s="16">
        <v>189.13219382999998</v>
      </c>
      <c r="P240" s="16">
        <v>192.53543149000001</v>
      </c>
      <c r="Q240" s="16">
        <v>195.83688262000001</v>
      </c>
      <c r="R240" s="19" t="s">
        <v>114</v>
      </c>
      <c r="S240" s="16">
        <v>35.706061640000001</v>
      </c>
      <c r="T240" s="16">
        <v>53.669751769999998</v>
      </c>
      <c r="U240" s="16">
        <v>51.870711350000001</v>
      </c>
      <c r="V240" s="16">
        <v>39.372556420000002</v>
      </c>
      <c r="W240" s="16">
        <v>9.9096606300000012</v>
      </c>
      <c r="X240" s="16">
        <v>233.2</v>
      </c>
      <c r="Y240" s="91">
        <v>233.22279306999999</v>
      </c>
      <c r="Z240" s="91">
        <v>225.48998327999999</v>
      </c>
      <c r="AA240" s="91">
        <v>220.15302621000001</v>
      </c>
      <c r="AB240" s="91">
        <v>222.19718673</v>
      </c>
      <c r="AC240" s="91">
        <v>226.14885598999999</v>
      </c>
      <c r="AD240" s="91">
        <v>227.92361484</v>
      </c>
      <c r="AE240" s="91">
        <v>229.46277659</v>
      </c>
      <c r="AF240" s="91">
        <v>232.11831225</v>
      </c>
      <c r="AG240" s="91">
        <v>8.5982148299999999</v>
      </c>
      <c r="AH240" s="91">
        <v>8.3617590199999992</v>
      </c>
      <c r="AI240" s="91">
        <v>8.4793910700000001</v>
      </c>
      <c r="AJ240" s="91">
        <v>8.6346458199999994</v>
      </c>
      <c r="AK240" s="91">
        <v>7.6950431799999999</v>
      </c>
      <c r="AL240" s="91">
        <v>8.1895344899999998</v>
      </c>
      <c r="AM240" s="91">
        <v>8.3131546699999994</v>
      </c>
      <c r="AN240" s="91">
        <v>8.1285510599999995</v>
      </c>
      <c r="AO240" s="91">
        <v>8.4643697699999993</v>
      </c>
      <c r="AP240" s="91">
        <v>8.5773911199999997</v>
      </c>
      <c r="AQ240" s="91">
        <v>8.7550238599999997</v>
      </c>
      <c r="AR240" s="91">
        <v>8.4095400399999995</v>
      </c>
      <c r="AS240" s="91">
        <v>8.2715701199999998</v>
      </c>
      <c r="AT240" s="91">
        <v>9.1290447599999993</v>
      </c>
      <c r="AU240" s="91">
        <v>9.1291499199999997</v>
      </c>
      <c r="AV240" s="91">
        <v>9.2031825600000001</v>
      </c>
      <c r="AW240" s="91">
        <v>8.9269272399999995</v>
      </c>
    </row>
    <row r="241" spans="1:49" s="9" customFormat="1" x14ac:dyDescent="0.2">
      <c r="A241" s="18" t="s">
        <v>94</v>
      </c>
      <c r="B241" s="45" t="s">
        <v>1</v>
      </c>
      <c r="C241" s="69">
        <v>2.5690200000000001</v>
      </c>
      <c r="D241" s="69">
        <v>2.7527200000000001</v>
      </c>
      <c r="E241" s="69">
        <v>2.4542199999999998</v>
      </c>
      <c r="F241" s="69">
        <v>2.5516999999999999</v>
      </c>
      <c r="G241" s="69">
        <v>2.57362</v>
      </c>
      <c r="H241" s="69">
        <v>2.6364999999999998</v>
      </c>
      <c r="I241" s="69">
        <v>2.7534999999999998</v>
      </c>
      <c r="J241" s="69">
        <v>2.2057600000000002</v>
      </c>
      <c r="K241" s="69">
        <v>2.6032000000000002</v>
      </c>
      <c r="L241" s="61">
        <v>3.14</v>
      </c>
      <c r="M241" s="61">
        <v>3.3427199999999999</v>
      </c>
      <c r="N241" s="61">
        <v>3.5230399999999999</v>
      </c>
      <c r="O241" s="16">
        <v>3.71312</v>
      </c>
      <c r="P241" s="16">
        <v>3.6198399999999999</v>
      </c>
      <c r="Q241" s="16">
        <v>3.9318399999999998</v>
      </c>
      <c r="R241" s="19" t="s">
        <v>114</v>
      </c>
      <c r="S241" s="16">
        <v>1.9099725700000001</v>
      </c>
      <c r="T241" s="16">
        <v>1.91121845</v>
      </c>
      <c r="U241" s="16">
        <v>2.71671467</v>
      </c>
      <c r="V241" s="16">
        <v>3.4393117900000001</v>
      </c>
      <c r="W241" s="16">
        <v>0</v>
      </c>
      <c r="X241" s="16">
        <v>0</v>
      </c>
      <c r="Y241" s="91">
        <v>0</v>
      </c>
      <c r="Z241" s="91">
        <v>0</v>
      </c>
      <c r="AA241" s="91">
        <v>0</v>
      </c>
      <c r="AB241" s="91">
        <v>0</v>
      </c>
      <c r="AC241" s="91">
        <v>0</v>
      </c>
      <c r="AD241" s="91">
        <v>0</v>
      </c>
      <c r="AE241" s="91">
        <v>0</v>
      </c>
      <c r="AF241" s="91">
        <v>0</v>
      </c>
      <c r="AG241" s="91">
        <v>0</v>
      </c>
      <c r="AH241" s="91">
        <v>0</v>
      </c>
      <c r="AI241" s="91">
        <v>0</v>
      </c>
      <c r="AJ241" s="91">
        <v>0</v>
      </c>
      <c r="AK241" s="91">
        <v>0</v>
      </c>
      <c r="AL241" s="91">
        <v>0</v>
      </c>
      <c r="AM241" s="91">
        <v>0</v>
      </c>
      <c r="AN241" s="91">
        <v>0</v>
      </c>
      <c r="AO241" s="91">
        <v>0</v>
      </c>
      <c r="AP241" s="91">
        <v>0</v>
      </c>
      <c r="AQ241" s="91">
        <v>0</v>
      </c>
      <c r="AR241" s="91">
        <v>0</v>
      </c>
      <c r="AS241" s="91">
        <v>0</v>
      </c>
      <c r="AT241" s="91">
        <v>0</v>
      </c>
      <c r="AU241" s="91">
        <v>0</v>
      </c>
      <c r="AV241" s="91">
        <v>0</v>
      </c>
      <c r="AW241" s="91">
        <v>0</v>
      </c>
    </row>
    <row r="242" spans="1:49" s="9" customFormat="1" x14ac:dyDescent="0.2">
      <c r="A242" s="18" t="s">
        <v>56</v>
      </c>
      <c r="B242" s="45" t="s">
        <v>1</v>
      </c>
      <c r="C242" s="69">
        <v>165.87369204999999</v>
      </c>
      <c r="D242" s="69">
        <v>266.10164056999997</v>
      </c>
      <c r="E242" s="69">
        <v>146.39304193000001</v>
      </c>
      <c r="F242" s="69">
        <v>165.88931252</v>
      </c>
      <c r="G242" s="69">
        <v>62.2516338</v>
      </c>
      <c r="H242" s="69">
        <v>28.186093460000002</v>
      </c>
      <c r="I242" s="69">
        <v>48.847575579999997</v>
      </c>
      <c r="J242" s="69">
        <v>19.368258789999999</v>
      </c>
      <c r="K242" s="69">
        <v>91.410921110000004</v>
      </c>
      <c r="L242" s="61">
        <v>270.36175841000005</v>
      </c>
      <c r="M242" s="61">
        <v>41.511998792749999</v>
      </c>
      <c r="N242" s="61">
        <v>219.87026564638998</v>
      </c>
      <c r="O242" s="16">
        <v>414.97094244954002</v>
      </c>
      <c r="P242" s="16">
        <v>376.61143081792</v>
      </c>
      <c r="Q242" s="16">
        <v>286.85646599599198</v>
      </c>
      <c r="R242" s="19" t="s">
        <v>114</v>
      </c>
      <c r="S242" s="16">
        <v>93.483418689979999</v>
      </c>
      <c r="T242" s="16">
        <v>109.18107997619001</v>
      </c>
      <c r="U242" s="16">
        <v>249.50056347086399</v>
      </c>
      <c r="V242" s="16">
        <v>190.20669227624899</v>
      </c>
      <c r="W242" s="16">
        <v>171.63448707438002</v>
      </c>
      <c r="X242" s="16">
        <v>342.4</v>
      </c>
      <c r="Y242" s="91">
        <v>357.958705138825</v>
      </c>
      <c r="Z242" s="91">
        <v>549.378991521329</v>
      </c>
      <c r="AA242" s="91">
        <v>593.88418552396695</v>
      </c>
      <c r="AB242" s="91">
        <v>630.35167968536302</v>
      </c>
      <c r="AC242" s="91">
        <v>700.47738849739198</v>
      </c>
      <c r="AD242" s="91">
        <v>710.47578221098399</v>
      </c>
      <c r="AE242" s="91">
        <v>745.31216796153001</v>
      </c>
      <c r="AF242" s="91">
        <v>705.51161739999998</v>
      </c>
      <c r="AG242" s="91">
        <v>702.42320040000004</v>
      </c>
      <c r="AH242" s="91">
        <v>703.78219664999995</v>
      </c>
      <c r="AI242" s="91">
        <v>334.75201509999999</v>
      </c>
      <c r="AJ242" s="91">
        <v>433.57586429999998</v>
      </c>
      <c r="AK242" s="91">
        <v>467.16960060000002</v>
      </c>
      <c r="AL242" s="91">
        <v>439.1395316</v>
      </c>
      <c r="AM242" s="91">
        <v>350.35018000000002</v>
      </c>
      <c r="AN242" s="91">
        <v>398.900306</v>
      </c>
      <c r="AO242" s="91">
        <v>442.51483000000002</v>
      </c>
      <c r="AP242" s="91">
        <v>387.62153000000001</v>
      </c>
      <c r="AQ242" s="91">
        <v>384.35099000000002</v>
      </c>
      <c r="AR242" s="91">
        <v>381.53419400000001</v>
      </c>
      <c r="AS242" s="91">
        <v>397.35641600000002</v>
      </c>
      <c r="AT242" s="91">
        <v>392.98995000000002</v>
      </c>
      <c r="AU242" s="91">
        <v>413.99662000000001</v>
      </c>
      <c r="AV242" s="91">
        <v>395.58627999999999</v>
      </c>
      <c r="AW242" s="91">
        <v>0</v>
      </c>
    </row>
    <row r="243" spans="1:49" s="9" customFormat="1" x14ac:dyDescent="0.2">
      <c r="A243" s="18" t="s">
        <v>95</v>
      </c>
      <c r="B243" s="45" t="s">
        <v>1</v>
      </c>
      <c r="C243" s="69">
        <v>0</v>
      </c>
      <c r="D243" s="69">
        <v>0</v>
      </c>
      <c r="E243" s="69">
        <v>0</v>
      </c>
      <c r="F243" s="69">
        <v>0</v>
      </c>
      <c r="G243" s="69">
        <v>0</v>
      </c>
      <c r="H243" s="69">
        <v>0</v>
      </c>
      <c r="I243" s="69">
        <v>0</v>
      </c>
      <c r="J243" s="69">
        <v>0</v>
      </c>
      <c r="K243" s="69">
        <v>0</v>
      </c>
      <c r="L243" s="61">
        <v>0</v>
      </c>
      <c r="M243" s="61">
        <v>0</v>
      </c>
      <c r="N243" s="61">
        <v>0</v>
      </c>
      <c r="O243" s="16">
        <v>0</v>
      </c>
      <c r="P243" s="16">
        <v>0</v>
      </c>
      <c r="Q243" s="16">
        <v>0</v>
      </c>
      <c r="R243" s="19" t="s">
        <v>114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91">
        <v>0</v>
      </c>
      <c r="Z243" s="91">
        <v>0</v>
      </c>
      <c r="AA243" s="91">
        <v>0</v>
      </c>
      <c r="AB243" s="91">
        <v>0</v>
      </c>
      <c r="AC243" s="91">
        <v>0</v>
      </c>
      <c r="AD243" s="91">
        <v>0</v>
      </c>
      <c r="AE243" s="91">
        <v>0</v>
      </c>
      <c r="AF243" s="91">
        <v>0</v>
      </c>
      <c r="AG243" s="91">
        <v>0</v>
      </c>
      <c r="AH243" s="91">
        <v>0</v>
      </c>
      <c r="AI243" s="91">
        <v>0</v>
      </c>
      <c r="AJ243" s="91">
        <v>0</v>
      </c>
      <c r="AK243" s="91">
        <v>0</v>
      </c>
      <c r="AL243" s="91">
        <v>0</v>
      </c>
      <c r="AM243" s="91">
        <v>0</v>
      </c>
      <c r="AN243" s="91">
        <v>0</v>
      </c>
      <c r="AO243" s="91">
        <v>0</v>
      </c>
      <c r="AP243" s="91">
        <v>0</v>
      </c>
      <c r="AQ243" s="91">
        <v>0</v>
      </c>
      <c r="AR243" s="91">
        <v>0</v>
      </c>
      <c r="AS243" s="91">
        <v>0</v>
      </c>
      <c r="AT243" s="91">
        <v>0</v>
      </c>
      <c r="AU243" s="91">
        <v>0</v>
      </c>
      <c r="AV243" s="91">
        <v>0</v>
      </c>
      <c r="AW243" s="91">
        <v>0</v>
      </c>
    </row>
    <row r="244" spans="1:49" x14ac:dyDescent="0.2">
      <c r="A244" s="15" t="s">
        <v>113</v>
      </c>
      <c r="B244" s="45" t="s">
        <v>1</v>
      </c>
      <c r="C244" s="69" t="s">
        <v>114</v>
      </c>
      <c r="D244" s="69" t="s">
        <v>114</v>
      </c>
      <c r="E244" s="69" t="s">
        <v>114</v>
      </c>
      <c r="F244" s="69" t="s">
        <v>114</v>
      </c>
      <c r="G244" s="69" t="s">
        <v>114</v>
      </c>
      <c r="H244" s="69" t="s">
        <v>114</v>
      </c>
      <c r="I244" s="69" t="s">
        <v>114</v>
      </c>
      <c r="J244" s="69" t="s">
        <v>114</v>
      </c>
      <c r="K244" s="69" t="s">
        <v>114</v>
      </c>
      <c r="L244" s="61" t="s">
        <v>114</v>
      </c>
      <c r="M244" s="61" t="s">
        <v>114</v>
      </c>
      <c r="N244" s="61" t="s">
        <v>114</v>
      </c>
      <c r="O244" s="16" t="s">
        <v>114</v>
      </c>
      <c r="P244" s="16" t="s">
        <v>114</v>
      </c>
      <c r="Q244" s="16" t="s">
        <v>114</v>
      </c>
      <c r="R244" s="19" t="s">
        <v>114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91">
        <v>0</v>
      </c>
      <c r="Z244" s="91">
        <v>0</v>
      </c>
      <c r="AA244" s="91">
        <v>0</v>
      </c>
      <c r="AB244" s="91">
        <v>0</v>
      </c>
      <c r="AC244" s="91">
        <v>0</v>
      </c>
      <c r="AD244" s="91">
        <v>0</v>
      </c>
      <c r="AE244" s="91">
        <v>0</v>
      </c>
      <c r="AF244" s="91">
        <v>0</v>
      </c>
      <c r="AG244" s="91">
        <v>0</v>
      </c>
      <c r="AH244" s="91">
        <v>0</v>
      </c>
      <c r="AI244" s="91">
        <v>0</v>
      </c>
      <c r="AJ244" s="91">
        <v>0</v>
      </c>
      <c r="AK244" s="91">
        <v>0</v>
      </c>
      <c r="AL244" s="91">
        <v>0</v>
      </c>
      <c r="AM244" s="91">
        <v>0</v>
      </c>
      <c r="AN244" s="91">
        <v>0</v>
      </c>
      <c r="AO244" s="91">
        <v>0</v>
      </c>
      <c r="AP244" s="91">
        <v>0</v>
      </c>
      <c r="AQ244" s="91">
        <v>0</v>
      </c>
      <c r="AR244" s="91">
        <v>0</v>
      </c>
      <c r="AS244" s="91">
        <v>0</v>
      </c>
      <c r="AT244" s="91">
        <v>0</v>
      </c>
      <c r="AU244" s="91">
        <v>0</v>
      </c>
      <c r="AV244" s="91">
        <v>0</v>
      </c>
      <c r="AW244" s="91">
        <v>0</v>
      </c>
    </row>
    <row r="245" spans="1:49" s="9" customFormat="1" x14ac:dyDescent="0.2">
      <c r="A245" s="15" t="s">
        <v>7</v>
      </c>
      <c r="B245" s="45" t="s">
        <v>1</v>
      </c>
      <c r="C245" s="69">
        <v>0</v>
      </c>
      <c r="D245" s="69">
        <v>0</v>
      </c>
      <c r="E245" s="69">
        <v>0</v>
      </c>
      <c r="F245" s="69">
        <v>0</v>
      </c>
      <c r="G245" s="69">
        <v>0</v>
      </c>
      <c r="H245" s="69">
        <v>0</v>
      </c>
      <c r="I245" s="69">
        <v>0</v>
      </c>
      <c r="J245" s="69">
        <v>0</v>
      </c>
      <c r="K245" s="69">
        <v>0</v>
      </c>
      <c r="L245" s="61">
        <v>0</v>
      </c>
      <c r="M245" s="61">
        <v>0</v>
      </c>
      <c r="N245" s="61">
        <v>0</v>
      </c>
      <c r="O245" s="16">
        <v>0</v>
      </c>
      <c r="P245" s="16">
        <v>0</v>
      </c>
      <c r="Q245" s="16">
        <v>0</v>
      </c>
      <c r="R245" s="19" t="s">
        <v>114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91">
        <v>0</v>
      </c>
      <c r="Z245" s="91">
        <v>0</v>
      </c>
      <c r="AA245" s="91">
        <v>0</v>
      </c>
      <c r="AB245" s="91">
        <v>0</v>
      </c>
      <c r="AC245" s="91">
        <v>0</v>
      </c>
      <c r="AD245" s="91">
        <v>0</v>
      </c>
      <c r="AE245" s="91">
        <v>0</v>
      </c>
      <c r="AF245" s="91">
        <v>0</v>
      </c>
      <c r="AG245" s="91">
        <v>0</v>
      </c>
      <c r="AH245" s="91">
        <v>0</v>
      </c>
      <c r="AI245" s="91">
        <v>0</v>
      </c>
      <c r="AJ245" s="91">
        <v>0</v>
      </c>
      <c r="AK245" s="91">
        <v>0</v>
      </c>
      <c r="AL245" s="91">
        <v>0</v>
      </c>
      <c r="AM245" s="91">
        <v>0</v>
      </c>
      <c r="AN245" s="91">
        <v>0</v>
      </c>
      <c r="AO245" s="91">
        <v>0</v>
      </c>
      <c r="AP245" s="91">
        <v>0</v>
      </c>
      <c r="AQ245" s="91">
        <v>0</v>
      </c>
      <c r="AR245" s="91">
        <v>0</v>
      </c>
      <c r="AS245" s="91">
        <v>0</v>
      </c>
      <c r="AT245" s="91">
        <v>0</v>
      </c>
      <c r="AU245" s="91">
        <v>0</v>
      </c>
      <c r="AV245" s="91">
        <v>0</v>
      </c>
      <c r="AW245" s="91">
        <v>0</v>
      </c>
    </row>
    <row r="246" spans="1:49" s="9" customFormat="1" x14ac:dyDescent="0.2">
      <c r="A246" s="15" t="s">
        <v>96</v>
      </c>
      <c r="B246" s="45" t="s">
        <v>1</v>
      </c>
      <c r="C246" s="69">
        <v>0</v>
      </c>
      <c r="D246" s="69">
        <v>0</v>
      </c>
      <c r="E246" s="69">
        <v>0</v>
      </c>
      <c r="F246" s="69">
        <v>0</v>
      </c>
      <c r="G246" s="69">
        <v>0</v>
      </c>
      <c r="H246" s="69">
        <v>0</v>
      </c>
      <c r="I246" s="69">
        <v>0</v>
      </c>
      <c r="J246" s="69">
        <v>0</v>
      </c>
      <c r="K246" s="69">
        <v>0</v>
      </c>
      <c r="L246" s="61">
        <v>0</v>
      </c>
      <c r="M246" s="61">
        <v>0</v>
      </c>
      <c r="N246" s="61">
        <v>0</v>
      </c>
      <c r="O246" s="16">
        <v>0</v>
      </c>
      <c r="P246" s="16">
        <v>0</v>
      </c>
      <c r="Q246" s="16">
        <v>0</v>
      </c>
      <c r="R246" s="19" t="s">
        <v>114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91">
        <v>0</v>
      </c>
      <c r="Z246" s="91">
        <v>0</v>
      </c>
      <c r="AA246" s="91">
        <v>0</v>
      </c>
      <c r="AB246" s="91">
        <v>0</v>
      </c>
      <c r="AC246" s="91">
        <v>0</v>
      </c>
      <c r="AD246" s="91">
        <v>0</v>
      </c>
      <c r="AE246" s="91">
        <v>0</v>
      </c>
      <c r="AF246" s="91">
        <v>0</v>
      </c>
      <c r="AG246" s="91">
        <v>0</v>
      </c>
      <c r="AH246" s="91">
        <v>0</v>
      </c>
      <c r="AI246" s="91">
        <v>0</v>
      </c>
      <c r="AJ246" s="91">
        <v>0</v>
      </c>
      <c r="AK246" s="91">
        <v>0</v>
      </c>
      <c r="AL246" s="91">
        <v>0</v>
      </c>
      <c r="AM246" s="91">
        <v>0</v>
      </c>
      <c r="AN246" s="91">
        <v>0</v>
      </c>
      <c r="AO246" s="91">
        <v>0</v>
      </c>
      <c r="AP246" s="91">
        <v>0</v>
      </c>
      <c r="AQ246" s="91">
        <v>0</v>
      </c>
      <c r="AR246" s="91">
        <v>0</v>
      </c>
      <c r="AS246" s="91">
        <v>0</v>
      </c>
      <c r="AT246" s="91">
        <v>0</v>
      </c>
      <c r="AU246" s="91">
        <v>0</v>
      </c>
      <c r="AV246" s="91">
        <v>0</v>
      </c>
      <c r="AW246" s="91">
        <v>0</v>
      </c>
    </row>
    <row r="247" spans="1:49" s="9" customFormat="1" x14ac:dyDescent="0.2">
      <c r="A247" s="18" t="s">
        <v>97</v>
      </c>
      <c r="B247" s="45" t="s">
        <v>1</v>
      </c>
      <c r="C247" s="69">
        <v>0</v>
      </c>
      <c r="D247" s="69">
        <v>0</v>
      </c>
      <c r="E247" s="69">
        <v>0</v>
      </c>
      <c r="F247" s="69">
        <v>0</v>
      </c>
      <c r="G247" s="69">
        <v>0</v>
      </c>
      <c r="H247" s="69">
        <v>0</v>
      </c>
      <c r="I247" s="69">
        <v>0</v>
      </c>
      <c r="J247" s="69">
        <v>0</v>
      </c>
      <c r="K247" s="69">
        <v>0</v>
      </c>
      <c r="L247" s="61">
        <v>0</v>
      </c>
      <c r="M247" s="61">
        <v>0</v>
      </c>
      <c r="N247" s="61">
        <v>0</v>
      </c>
      <c r="O247" s="16">
        <v>0</v>
      </c>
      <c r="P247" s="16">
        <v>0</v>
      </c>
      <c r="Q247" s="16">
        <v>0</v>
      </c>
      <c r="R247" s="19" t="s">
        <v>114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91">
        <v>0</v>
      </c>
      <c r="Z247" s="91">
        <v>0</v>
      </c>
      <c r="AA247" s="91">
        <v>0</v>
      </c>
      <c r="AB247" s="91">
        <v>0</v>
      </c>
      <c r="AC247" s="91">
        <v>0</v>
      </c>
      <c r="AD247" s="91">
        <v>0</v>
      </c>
      <c r="AE247" s="91">
        <v>0</v>
      </c>
      <c r="AF247" s="91">
        <v>0</v>
      </c>
      <c r="AG247" s="91">
        <v>0</v>
      </c>
      <c r="AH247" s="91">
        <v>0</v>
      </c>
      <c r="AI247" s="91">
        <v>0</v>
      </c>
      <c r="AJ247" s="91">
        <v>0</v>
      </c>
      <c r="AK247" s="91">
        <v>0</v>
      </c>
      <c r="AL247" s="91">
        <v>0</v>
      </c>
      <c r="AM247" s="91">
        <v>0</v>
      </c>
      <c r="AN247" s="91">
        <v>0</v>
      </c>
      <c r="AO247" s="91">
        <v>0</v>
      </c>
      <c r="AP247" s="91">
        <v>0</v>
      </c>
      <c r="AQ247" s="91">
        <v>0</v>
      </c>
      <c r="AR247" s="91">
        <v>0</v>
      </c>
      <c r="AS247" s="91">
        <v>0</v>
      </c>
      <c r="AT247" s="91">
        <v>0</v>
      </c>
      <c r="AU247" s="91">
        <v>0</v>
      </c>
      <c r="AV247" s="91">
        <v>0</v>
      </c>
      <c r="AW247" s="91">
        <v>0</v>
      </c>
    </row>
    <row r="248" spans="1:49" s="9" customFormat="1" x14ac:dyDescent="0.2">
      <c r="A248" s="18" t="s">
        <v>100</v>
      </c>
      <c r="B248" s="45" t="s">
        <v>1</v>
      </c>
      <c r="C248" s="69">
        <v>0</v>
      </c>
      <c r="D248" s="69">
        <v>0</v>
      </c>
      <c r="E248" s="69">
        <v>0</v>
      </c>
      <c r="F248" s="69">
        <v>0</v>
      </c>
      <c r="G248" s="69">
        <v>0</v>
      </c>
      <c r="H248" s="69">
        <v>0</v>
      </c>
      <c r="I248" s="69">
        <v>0</v>
      </c>
      <c r="J248" s="69">
        <v>0</v>
      </c>
      <c r="K248" s="69">
        <v>0</v>
      </c>
      <c r="L248" s="61">
        <v>0</v>
      </c>
      <c r="M248" s="61">
        <v>0</v>
      </c>
      <c r="N248" s="61">
        <v>0</v>
      </c>
      <c r="O248" s="16">
        <v>0</v>
      </c>
      <c r="P248" s="16">
        <v>0</v>
      </c>
      <c r="Q248" s="16">
        <v>0</v>
      </c>
      <c r="R248" s="19" t="s">
        <v>114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91">
        <v>0</v>
      </c>
      <c r="Z248" s="91">
        <v>0</v>
      </c>
      <c r="AA248" s="91">
        <v>0</v>
      </c>
      <c r="AB248" s="91">
        <v>0</v>
      </c>
      <c r="AC248" s="91">
        <v>0</v>
      </c>
      <c r="AD248" s="91">
        <v>0</v>
      </c>
      <c r="AE248" s="91">
        <v>0</v>
      </c>
      <c r="AF248" s="91">
        <v>0</v>
      </c>
      <c r="AG248" s="91">
        <v>0</v>
      </c>
      <c r="AH248" s="91">
        <v>0</v>
      </c>
      <c r="AI248" s="91">
        <v>0</v>
      </c>
      <c r="AJ248" s="91">
        <v>0</v>
      </c>
      <c r="AK248" s="91">
        <v>0</v>
      </c>
      <c r="AL248" s="91">
        <v>0</v>
      </c>
      <c r="AM248" s="91">
        <v>0</v>
      </c>
      <c r="AN248" s="91">
        <v>0</v>
      </c>
      <c r="AO248" s="91">
        <v>0</v>
      </c>
      <c r="AP248" s="91">
        <v>0</v>
      </c>
      <c r="AQ248" s="91">
        <v>0</v>
      </c>
      <c r="AR248" s="91">
        <v>0</v>
      </c>
      <c r="AS248" s="91">
        <v>0</v>
      </c>
      <c r="AT248" s="91">
        <v>0</v>
      </c>
      <c r="AU248" s="91">
        <v>0</v>
      </c>
      <c r="AV248" s="91">
        <v>0</v>
      </c>
      <c r="AW248" s="91">
        <v>0</v>
      </c>
    </row>
    <row r="249" spans="1:49" s="9" customFormat="1" x14ac:dyDescent="0.2">
      <c r="A249" s="15" t="s">
        <v>98</v>
      </c>
      <c r="B249" s="45" t="s">
        <v>1</v>
      </c>
      <c r="C249" s="69">
        <v>0</v>
      </c>
      <c r="D249" s="69">
        <v>0</v>
      </c>
      <c r="E249" s="69">
        <v>0</v>
      </c>
      <c r="F249" s="69">
        <v>0</v>
      </c>
      <c r="G249" s="69">
        <v>0</v>
      </c>
      <c r="H249" s="69">
        <v>0</v>
      </c>
      <c r="I249" s="69">
        <v>0</v>
      </c>
      <c r="J249" s="69">
        <v>0</v>
      </c>
      <c r="K249" s="69">
        <v>0</v>
      </c>
      <c r="L249" s="61">
        <v>0</v>
      </c>
      <c r="M249" s="61">
        <v>0</v>
      </c>
      <c r="N249" s="61">
        <v>0</v>
      </c>
      <c r="O249" s="16">
        <v>0</v>
      </c>
      <c r="P249" s="16">
        <v>0</v>
      </c>
      <c r="Q249" s="16">
        <v>0</v>
      </c>
      <c r="R249" s="19" t="s">
        <v>114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91">
        <v>0</v>
      </c>
      <c r="Z249" s="91">
        <v>0</v>
      </c>
      <c r="AA249" s="91">
        <v>0</v>
      </c>
      <c r="AB249" s="91">
        <v>0</v>
      </c>
      <c r="AC249" s="91">
        <v>0</v>
      </c>
      <c r="AD249" s="91">
        <v>0</v>
      </c>
      <c r="AE249" s="91">
        <v>0</v>
      </c>
      <c r="AF249" s="91">
        <v>0</v>
      </c>
      <c r="AG249" s="91">
        <v>0</v>
      </c>
      <c r="AH249" s="91">
        <v>0</v>
      </c>
      <c r="AI249" s="91">
        <v>0</v>
      </c>
      <c r="AJ249" s="91">
        <v>0</v>
      </c>
      <c r="AK249" s="91">
        <v>0</v>
      </c>
      <c r="AL249" s="91">
        <v>0</v>
      </c>
      <c r="AM249" s="91">
        <v>0</v>
      </c>
      <c r="AN249" s="91">
        <v>0</v>
      </c>
      <c r="AO249" s="91">
        <v>0</v>
      </c>
      <c r="AP249" s="91">
        <v>0</v>
      </c>
      <c r="AQ249" s="91">
        <v>0</v>
      </c>
      <c r="AR249" s="91">
        <v>0</v>
      </c>
      <c r="AS249" s="91">
        <v>0</v>
      </c>
      <c r="AT249" s="91">
        <v>0</v>
      </c>
      <c r="AU249" s="91">
        <v>0</v>
      </c>
      <c r="AV249" s="91">
        <v>0</v>
      </c>
      <c r="AW249" s="91">
        <v>0</v>
      </c>
    </row>
    <row r="250" spans="1:49" s="9" customFormat="1" x14ac:dyDescent="0.2">
      <c r="A250" s="15" t="s">
        <v>99</v>
      </c>
      <c r="B250" s="45" t="s">
        <v>1</v>
      </c>
      <c r="C250" s="69">
        <v>419.60391381999995</v>
      </c>
      <c r="D250" s="69">
        <v>606.80341848</v>
      </c>
      <c r="E250" s="69">
        <v>259.86743078000001</v>
      </c>
      <c r="F250" s="69">
        <v>306.26187236000004</v>
      </c>
      <c r="G250" s="69">
        <v>241.52651456000001</v>
      </c>
      <c r="H250" s="69">
        <v>257.42921211999999</v>
      </c>
      <c r="I250" s="69">
        <v>247.92793319999998</v>
      </c>
      <c r="J250" s="69">
        <v>238.12295859999998</v>
      </c>
      <c r="K250" s="69">
        <v>272.81520495000007</v>
      </c>
      <c r="L250" s="61">
        <v>84.311405640000004</v>
      </c>
      <c r="M250" s="61">
        <v>90.048214569725005</v>
      </c>
      <c r="N250" s="61">
        <v>127.53550796671102</v>
      </c>
      <c r="O250" s="16">
        <v>469.87593836750187</v>
      </c>
      <c r="P250" s="16">
        <v>367.70336203301611</v>
      </c>
      <c r="Q250" s="16">
        <v>217.99984734691398</v>
      </c>
      <c r="R250" s="80" t="s">
        <v>114</v>
      </c>
      <c r="S250" s="16">
        <v>531.45909600889991</v>
      </c>
      <c r="T250" s="16">
        <v>348.41181849195999</v>
      </c>
      <c r="U250" s="16">
        <v>396.34864522449215</v>
      </c>
      <c r="V250" s="16">
        <v>337.17239317064008</v>
      </c>
      <c r="W250" s="16">
        <v>596.38228017373615</v>
      </c>
      <c r="X250" s="16">
        <v>382.2</v>
      </c>
      <c r="Y250" s="91">
        <v>362.53120494517498</v>
      </c>
      <c r="Z250" s="91">
        <v>579.12972698829697</v>
      </c>
      <c r="AA250" s="91">
        <v>355.46455481580699</v>
      </c>
      <c r="AB250" s="91">
        <v>393.28214583822199</v>
      </c>
      <c r="AC250" s="91">
        <v>590.90435568523196</v>
      </c>
      <c r="AD250" s="91">
        <v>378.63559090152802</v>
      </c>
      <c r="AE250" s="91">
        <v>363.59261220431199</v>
      </c>
      <c r="AF250" s="91">
        <v>293.06727782737198</v>
      </c>
      <c r="AG250" s="91">
        <v>194.04432936571999</v>
      </c>
      <c r="AH250" s="91">
        <v>772.05982126000004</v>
      </c>
      <c r="AI250" s="91">
        <v>503.06195959000001</v>
      </c>
      <c r="AJ250" s="91">
        <v>943.46671426</v>
      </c>
      <c r="AK250" s="91">
        <v>1081.9100358600001</v>
      </c>
      <c r="AL250" s="91">
        <v>737.42142550000005</v>
      </c>
      <c r="AM250" s="91">
        <v>769.28455958999996</v>
      </c>
      <c r="AN250" s="91">
        <v>319.73483696</v>
      </c>
      <c r="AO250" s="91">
        <v>405.02712629000001</v>
      </c>
      <c r="AP250" s="91">
        <v>99.395732839999994</v>
      </c>
      <c r="AQ250" s="91">
        <v>216.97553884000001</v>
      </c>
      <c r="AR250" s="91">
        <v>143.69047936999999</v>
      </c>
      <c r="AS250" s="91">
        <v>102.62526436</v>
      </c>
      <c r="AT250" s="91">
        <v>198.42739410999999</v>
      </c>
      <c r="AU250" s="91">
        <v>161.03420258</v>
      </c>
      <c r="AV250" s="91">
        <v>122.08483667</v>
      </c>
      <c r="AW250" s="91">
        <v>151.95318677</v>
      </c>
    </row>
    <row r="251" spans="1:49" s="9" customFormat="1" x14ac:dyDescent="0.2">
      <c r="A251" s="28" t="s">
        <v>37</v>
      </c>
      <c r="B251" s="43" t="s">
        <v>1</v>
      </c>
      <c r="C251" s="68">
        <v>87.29920641999999</v>
      </c>
      <c r="D251" s="68">
        <v>49.294590550000002</v>
      </c>
      <c r="E251" s="68">
        <v>54.610965760000013</v>
      </c>
      <c r="F251" s="68">
        <v>60.86683356999999</v>
      </c>
      <c r="G251" s="68">
        <v>63.958708159999993</v>
      </c>
      <c r="H251" s="68">
        <v>101.06487779000001</v>
      </c>
      <c r="I251" s="68">
        <v>47.057870010000002</v>
      </c>
      <c r="J251" s="68">
        <v>26.132582070000002</v>
      </c>
      <c r="K251" s="68">
        <v>61.457851440000006</v>
      </c>
      <c r="L251" s="60">
        <v>45.239810120000001</v>
      </c>
      <c r="M251" s="60">
        <v>54.342564677174998</v>
      </c>
      <c r="N251" s="60">
        <v>31.310789905163997</v>
      </c>
      <c r="O251" s="29">
        <v>47.296671393008999</v>
      </c>
      <c r="P251" s="29">
        <v>54.213770015408002</v>
      </c>
      <c r="Q251" s="29">
        <v>57.882111007632005</v>
      </c>
      <c r="R251" s="79" t="s">
        <v>114</v>
      </c>
      <c r="S251" s="29">
        <v>28.78549711414</v>
      </c>
      <c r="T251" s="29">
        <v>40.241558608250003</v>
      </c>
      <c r="U251" s="29">
        <v>44.494737707158002</v>
      </c>
      <c r="V251" s="29">
        <v>21.028661400490002</v>
      </c>
      <c r="W251" s="29">
        <v>25.865510074068002</v>
      </c>
      <c r="X251" s="29">
        <v>31.3</v>
      </c>
      <c r="Y251" s="29">
        <v>68.968397969194996</v>
      </c>
      <c r="Z251" s="29">
        <v>56.095388144322001</v>
      </c>
      <c r="AA251" s="29">
        <v>66.111758803271002</v>
      </c>
      <c r="AB251" s="29">
        <v>24.742913990000002</v>
      </c>
      <c r="AC251" s="29">
        <v>36.703414410000001</v>
      </c>
      <c r="AD251" s="29">
        <v>47.473390440000003</v>
      </c>
      <c r="AE251" s="29">
        <v>60.215078579999997</v>
      </c>
      <c r="AF251" s="29">
        <v>68.792960028855006</v>
      </c>
      <c r="AG251" s="29">
        <v>74.568993327239994</v>
      </c>
      <c r="AH251" s="29">
        <v>89.034543659999997</v>
      </c>
      <c r="AI251" s="29">
        <v>97.873401049999998</v>
      </c>
      <c r="AJ251" s="29">
        <v>105.84484342</v>
      </c>
      <c r="AK251" s="29">
        <v>118.84597476</v>
      </c>
      <c r="AL251" s="29">
        <v>125.85189262999999</v>
      </c>
      <c r="AM251" s="29">
        <v>138.02365151999999</v>
      </c>
      <c r="AN251" s="29">
        <v>28.363467190000001</v>
      </c>
      <c r="AO251" s="29">
        <v>41.777304340000001</v>
      </c>
      <c r="AP251" s="29">
        <v>54.565157970000001</v>
      </c>
      <c r="AQ251" s="29">
        <v>61.858360650000002</v>
      </c>
      <c r="AR251" s="29">
        <v>58.457757880000003</v>
      </c>
      <c r="AS251" s="29">
        <v>60.994064649999999</v>
      </c>
      <c r="AT251" s="29">
        <v>68.166132509999997</v>
      </c>
      <c r="AU251" s="29">
        <v>68.373093699999998</v>
      </c>
      <c r="AV251" s="29">
        <v>72.32095941</v>
      </c>
      <c r="AW251" s="29">
        <v>74.62901128</v>
      </c>
    </row>
    <row r="252" spans="1:49" s="9" customFormat="1" x14ac:dyDescent="0.2">
      <c r="A252" s="2" t="s">
        <v>102</v>
      </c>
      <c r="B252" s="4" t="s">
        <v>102</v>
      </c>
      <c r="C252" s="4" t="s">
        <v>102</v>
      </c>
      <c r="D252" s="4" t="s">
        <v>102</v>
      </c>
      <c r="E252" s="4" t="s">
        <v>102</v>
      </c>
      <c r="F252" s="4" t="s">
        <v>102</v>
      </c>
      <c r="G252" s="4" t="s">
        <v>102</v>
      </c>
      <c r="H252" s="4" t="s">
        <v>102</v>
      </c>
      <c r="I252" s="4" t="s">
        <v>102</v>
      </c>
      <c r="J252" s="4" t="s">
        <v>102</v>
      </c>
      <c r="K252" s="4" t="s">
        <v>102</v>
      </c>
      <c r="L252" s="4" t="s">
        <v>102</v>
      </c>
      <c r="M252" s="4" t="s">
        <v>102</v>
      </c>
      <c r="N252" s="4" t="s">
        <v>102</v>
      </c>
      <c r="O252" s="4" t="s">
        <v>102</v>
      </c>
      <c r="P252" s="4" t="s">
        <v>102</v>
      </c>
      <c r="Q252" s="4" t="s">
        <v>102</v>
      </c>
      <c r="R252" s="4" t="s">
        <v>102</v>
      </c>
      <c r="S252" s="4" t="s">
        <v>102</v>
      </c>
      <c r="T252" s="4" t="s">
        <v>102</v>
      </c>
      <c r="U252" s="4" t="s">
        <v>102</v>
      </c>
      <c r="V252" s="4" t="s">
        <v>102</v>
      </c>
      <c r="W252" s="4" t="s">
        <v>102</v>
      </c>
      <c r="X252" s="4" t="s">
        <v>102</v>
      </c>
      <c r="Y252" s="4" t="s">
        <v>102</v>
      </c>
      <c r="Z252" s="4" t="s">
        <v>102</v>
      </c>
      <c r="AA252" s="4" t="s">
        <v>102</v>
      </c>
      <c r="AB252" s="4" t="s">
        <v>102</v>
      </c>
      <c r="AC252" s="4" t="s">
        <v>102</v>
      </c>
      <c r="AD252" s="4" t="s">
        <v>102</v>
      </c>
      <c r="AE252" s="4" t="s">
        <v>102</v>
      </c>
      <c r="AF252" s="4" t="s">
        <v>102</v>
      </c>
      <c r="AG252" s="4" t="s">
        <v>102</v>
      </c>
      <c r="AH252" s="4" t="s">
        <v>102</v>
      </c>
      <c r="AI252" s="4" t="s">
        <v>102</v>
      </c>
      <c r="AJ252" s="4" t="s">
        <v>102</v>
      </c>
      <c r="AK252" s="4" t="s">
        <v>102</v>
      </c>
      <c r="AL252" s="4" t="s">
        <v>102</v>
      </c>
      <c r="AM252" s="4" t="s">
        <v>102</v>
      </c>
      <c r="AN252" s="4" t="s">
        <v>102</v>
      </c>
      <c r="AO252" s="4" t="s">
        <v>102</v>
      </c>
      <c r="AP252" s="4" t="s">
        <v>102</v>
      </c>
      <c r="AQ252" s="4" t="s">
        <v>102</v>
      </c>
      <c r="AR252" s="4" t="s">
        <v>102</v>
      </c>
      <c r="AS252" s="4" t="s">
        <v>102</v>
      </c>
      <c r="AT252" s="4" t="s">
        <v>102</v>
      </c>
      <c r="AU252" s="4" t="s">
        <v>102</v>
      </c>
      <c r="AV252" s="4" t="s">
        <v>102</v>
      </c>
      <c r="AW252" s="97" t="s">
        <v>102</v>
      </c>
    </row>
    <row r="253" spans="1:49" s="9" customFormat="1" x14ac:dyDescent="0.2">
      <c r="A253" s="12" t="s">
        <v>36</v>
      </c>
      <c r="B253" s="42" t="s">
        <v>1</v>
      </c>
      <c r="C253" s="67">
        <v>0</v>
      </c>
      <c r="D253" s="67">
        <v>212.79053786</v>
      </c>
      <c r="E253" s="67">
        <v>1018.0216836941499</v>
      </c>
      <c r="F253" s="67">
        <v>3786.6066513790001</v>
      </c>
      <c r="G253" s="67">
        <v>6228.0376681672014</v>
      </c>
      <c r="H253" s="67">
        <v>11141.350896477201</v>
      </c>
      <c r="I253" s="67">
        <v>16893.091809252004</v>
      </c>
      <c r="J253" s="67">
        <v>23647.162283884652</v>
      </c>
      <c r="K253" s="67">
        <v>31648.723693083855</v>
      </c>
      <c r="L253" s="59">
        <v>47996.324952592899</v>
      </c>
      <c r="M253" s="59">
        <v>85841.367415504748</v>
      </c>
      <c r="N253" s="59">
        <v>111819.27599219227</v>
      </c>
      <c r="O253" s="13">
        <v>132798.58003145293</v>
      </c>
      <c r="P253" s="13">
        <v>161197.38243003612</v>
      </c>
      <c r="Q253" s="13">
        <v>212655.31114010874</v>
      </c>
      <c r="R253" s="81" t="s">
        <v>114</v>
      </c>
      <c r="S253" s="13">
        <v>125007.44115596791</v>
      </c>
      <c r="T253" s="13">
        <v>120030.78189121064</v>
      </c>
      <c r="U253" s="13">
        <v>141338.62392487505</v>
      </c>
      <c r="V253" s="13">
        <v>154515.09865647365</v>
      </c>
      <c r="W253" s="13">
        <v>172756.37492840784</v>
      </c>
      <c r="X253" s="13">
        <v>216087.6</v>
      </c>
      <c r="Y253" s="13">
        <v>251708.4484212152</v>
      </c>
      <c r="Z253" s="13">
        <v>285315.78525545599</v>
      </c>
      <c r="AA253" s="13">
        <v>354940.03726163768</v>
      </c>
      <c r="AB253" s="13">
        <v>368762.70105453278</v>
      </c>
      <c r="AC253" s="13">
        <v>377051.82935719052</v>
      </c>
      <c r="AD253" s="13">
        <v>402527.69611083978</v>
      </c>
      <c r="AE253" s="13">
        <v>420650.74677516188</v>
      </c>
      <c r="AF253" s="13">
        <v>438580.64511434961</v>
      </c>
      <c r="AG253" s="13">
        <v>461648.81621265749</v>
      </c>
      <c r="AH253" s="13">
        <v>524331.53612449404</v>
      </c>
      <c r="AI253" s="13">
        <v>581538.41301608272</v>
      </c>
      <c r="AJ253" s="13">
        <v>671991.64153790509</v>
      </c>
      <c r="AK253" s="13">
        <v>824501.24511990254</v>
      </c>
      <c r="AL253" s="13">
        <v>934709.09800075321</v>
      </c>
      <c r="AM253" s="13">
        <v>1170174.0074974711</v>
      </c>
      <c r="AN253" s="13">
        <v>1211471.707617606</v>
      </c>
      <c r="AO253" s="13">
        <v>1193043.0072866471</v>
      </c>
      <c r="AP253" s="13">
        <v>1221769.3382330521</v>
      </c>
      <c r="AQ253" s="13">
        <v>1244878.829735012</v>
      </c>
      <c r="AR253" s="13">
        <v>1290722.1811286651</v>
      </c>
      <c r="AS253" s="13">
        <v>1355661.287915681</v>
      </c>
      <c r="AT253" s="13">
        <v>1395627.4803201789</v>
      </c>
      <c r="AU253" s="13">
        <v>1498252.928501599</v>
      </c>
      <c r="AV253" s="13">
        <v>1535905.9947311371</v>
      </c>
      <c r="AW253" s="13">
        <v>1610077.269058761</v>
      </c>
    </row>
    <row r="254" spans="1:49" s="9" customFormat="1" x14ac:dyDescent="0.2">
      <c r="A254" s="28" t="s">
        <v>84</v>
      </c>
      <c r="B254" s="43" t="s">
        <v>1</v>
      </c>
      <c r="C254" s="68">
        <v>0</v>
      </c>
      <c r="D254" s="68">
        <v>212.95540797999999</v>
      </c>
      <c r="E254" s="68">
        <v>1018.4961881026248</v>
      </c>
      <c r="F254" s="68">
        <v>3789.1135119520004</v>
      </c>
      <c r="G254" s="68">
        <v>6232.5770827268261</v>
      </c>
      <c r="H254" s="68">
        <v>11150.950247769197</v>
      </c>
      <c r="I254" s="68">
        <v>16920.056590074324</v>
      </c>
      <c r="J254" s="68">
        <v>23666.076940548559</v>
      </c>
      <c r="K254" s="68">
        <v>31776.73601486547</v>
      </c>
      <c r="L254" s="60">
        <v>48040.87201636465</v>
      </c>
      <c r="M254" s="60">
        <v>85916.298347872522</v>
      </c>
      <c r="N254" s="60">
        <v>111904.76726182777</v>
      </c>
      <c r="O254" s="29">
        <v>132931.59265828694</v>
      </c>
      <c r="P254" s="29">
        <v>161483.45093675342</v>
      </c>
      <c r="Q254" s="29">
        <v>212959.27602224331</v>
      </c>
      <c r="R254" s="79" t="s">
        <v>114</v>
      </c>
      <c r="S254" s="29">
        <v>125741.15909886107</v>
      </c>
      <c r="T254" s="29">
        <v>121138.90275234937</v>
      </c>
      <c r="U254" s="29">
        <v>141968.74876361853</v>
      </c>
      <c r="V254" s="29">
        <v>155525.31979612293</v>
      </c>
      <c r="W254" s="29">
        <v>173740.67456593175</v>
      </c>
      <c r="X254" s="29">
        <v>225725.9</v>
      </c>
      <c r="Y254" s="29">
        <v>259523.86824351241</v>
      </c>
      <c r="Z254" s="29">
        <v>290437.72957670601</v>
      </c>
      <c r="AA254" s="29">
        <v>358645.91863622179</v>
      </c>
      <c r="AB254" s="29">
        <v>373202.00886292761</v>
      </c>
      <c r="AC254" s="29">
        <v>381311.80754116568</v>
      </c>
      <c r="AD254" s="29">
        <v>407278.1283864397</v>
      </c>
      <c r="AE254" s="29">
        <v>426554.2687709392</v>
      </c>
      <c r="AF254" s="29">
        <v>443872.80937287392</v>
      </c>
      <c r="AG254" s="29">
        <v>466758.06816871138</v>
      </c>
      <c r="AH254" s="29">
        <v>529185.72207911662</v>
      </c>
      <c r="AI254" s="29">
        <v>586853.51695639582</v>
      </c>
      <c r="AJ254" s="29">
        <v>677019.93786284619</v>
      </c>
      <c r="AK254" s="29">
        <v>826878.1836841366</v>
      </c>
      <c r="AL254" s="29">
        <v>936017.97593484272</v>
      </c>
      <c r="AM254" s="29">
        <v>1171466.026133897</v>
      </c>
      <c r="AN254" s="29">
        <v>1217646.814574783</v>
      </c>
      <c r="AO254" s="29">
        <v>1200693.7178928901</v>
      </c>
      <c r="AP254" s="29">
        <v>1224688.8243312619</v>
      </c>
      <c r="AQ254" s="29">
        <v>1245952.6017788921</v>
      </c>
      <c r="AR254" s="29">
        <v>1292535.076546961</v>
      </c>
      <c r="AS254" s="29">
        <v>1358364.1430928351</v>
      </c>
      <c r="AT254" s="29">
        <v>1398462.1017271851</v>
      </c>
      <c r="AU254" s="29">
        <v>1500498.6839790009</v>
      </c>
      <c r="AV254" s="29">
        <v>1540209.726720677</v>
      </c>
      <c r="AW254" s="29">
        <v>1613351.1544620181</v>
      </c>
    </row>
    <row r="255" spans="1:49" s="9" customFormat="1" x14ac:dyDescent="0.2">
      <c r="A255" s="15" t="s">
        <v>85</v>
      </c>
      <c r="B255" s="45" t="s">
        <v>1</v>
      </c>
      <c r="C255" s="69">
        <v>0</v>
      </c>
      <c r="D255" s="69">
        <v>3.6450120000000003E-2</v>
      </c>
      <c r="E255" s="69">
        <v>0.55713160037499987</v>
      </c>
      <c r="F255" s="69">
        <v>178.92027790900002</v>
      </c>
      <c r="G255" s="69">
        <v>110.34034415865001</v>
      </c>
      <c r="H255" s="69">
        <v>43.151662211599998</v>
      </c>
      <c r="I255" s="69">
        <v>151.77976777612503</v>
      </c>
      <c r="J255" s="69">
        <v>65.96066373604998</v>
      </c>
      <c r="K255" s="69">
        <v>122.00242691735001</v>
      </c>
      <c r="L255" s="61">
        <v>128.08596010003302</v>
      </c>
      <c r="M255" s="61">
        <v>357.61660570445002</v>
      </c>
      <c r="N255" s="61">
        <v>398.26110229357113</v>
      </c>
      <c r="O255" s="16">
        <v>880.94736683206941</v>
      </c>
      <c r="P255" s="16">
        <v>1056.5640836687262</v>
      </c>
      <c r="Q255" s="16">
        <v>874.07043565410993</v>
      </c>
      <c r="R255" s="19" t="s">
        <v>114</v>
      </c>
      <c r="S255" s="16">
        <v>547.39096804203996</v>
      </c>
      <c r="T255" s="16">
        <v>3303.5185859848602</v>
      </c>
      <c r="U255" s="16">
        <v>644.00526018105097</v>
      </c>
      <c r="V255" s="16">
        <v>829.32139773997164</v>
      </c>
      <c r="W255" s="16">
        <v>660.68249070898185</v>
      </c>
      <c r="X255" s="16">
        <v>905.6</v>
      </c>
      <c r="Y255" s="91">
        <v>747.80137201543903</v>
      </c>
      <c r="Z255" s="91">
        <v>885.96261936514497</v>
      </c>
      <c r="AA255" s="91">
        <v>454.196779278213</v>
      </c>
      <c r="AB255" s="91">
        <v>232.623570560329</v>
      </c>
      <c r="AC255" s="91">
        <v>2559.5747053361142</v>
      </c>
      <c r="AD255" s="91">
        <v>443.98069705132099</v>
      </c>
      <c r="AE255" s="91">
        <v>753.94660743286704</v>
      </c>
      <c r="AF255" s="91">
        <v>784.43429736309804</v>
      </c>
      <c r="AG255" s="91">
        <v>988.04476270353905</v>
      </c>
      <c r="AH255" s="91">
        <v>314.47987619135802</v>
      </c>
      <c r="AI255" s="91">
        <v>478.88892939633303</v>
      </c>
      <c r="AJ255" s="91">
        <v>611.31091197209901</v>
      </c>
      <c r="AK255" s="91">
        <v>878.99985952008205</v>
      </c>
      <c r="AL255" s="91">
        <v>844.41950484533595</v>
      </c>
      <c r="AM255" s="91">
        <v>852.87171560501201</v>
      </c>
      <c r="AN255" s="91">
        <v>1046.841486993721</v>
      </c>
      <c r="AO255" s="91">
        <v>776.10549269128182</v>
      </c>
      <c r="AP255" s="91">
        <v>779.37922026139404</v>
      </c>
      <c r="AQ255" s="91">
        <v>1512.487987609012</v>
      </c>
      <c r="AR255" s="91">
        <v>1339.541396435721</v>
      </c>
      <c r="AS255" s="91">
        <v>1032.7172568008029</v>
      </c>
      <c r="AT255" s="91">
        <v>1141.0687750258951</v>
      </c>
      <c r="AU255" s="91">
        <v>465.50099096216502</v>
      </c>
      <c r="AV255" s="91">
        <v>740.48547498959203</v>
      </c>
      <c r="AW255" s="91">
        <v>1555.8899655901139</v>
      </c>
    </row>
    <row r="256" spans="1:49" s="9" customFormat="1" x14ac:dyDescent="0.2">
      <c r="A256" s="18" t="s">
        <v>86</v>
      </c>
      <c r="B256" s="45" t="s">
        <v>1</v>
      </c>
      <c r="C256" s="69">
        <v>0</v>
      </c>
      <c r="D256" s="69">
        <v>3.6450120000000003E-2</v>
      </c>
      <c r="E256" s="69">
        <v>0.55713160037499987</v>
      </c>
      <c r="F256" s="69">
        <v>178.92027790900002</v>
      </c>
      <c r="G256" s="69">
        <v>110.34034415865001</v>
      </c>
      <c r="H256" s="69">
        <v>43.151662211599998</v>
      </c>
      <c r="I256" s="69">
        <v>151.77976777612503</v>
      </c>
      <c r="J256" s="69">
        <v>65.96066373604998</v>
      </c>
      <c r="K256" s="69">
        <v>122.00242691735001</v>
      </c>
      <c r="L256" s="61">
        <v>128.08596010003302</v>
      </c>
      <c r="M256" s="61">
        <v>357.61660570445002</v>
      </c>
      <c r="N256" s="61">
        <v>398.26110229357113</v>
      </c>
      <c r="O256" s="16">
        <v>880.94736683206941</v>
      </c>
      <c r="P256" s="16">
        <v>1056.5640836687262</v>
      </c>
      <c r="Q256" s="16">
        <v>874.07043565410993</v>
      </c>
      <c r="R256" s="19" t="s">
        <v>114</v>
      </c>
      <c r="S256" s="16">
        <v>547.39096804203996</v>
      </c>
      <c r="T256" s="16">
        <v>3303.5185859848602</v>
      </c>
      <c r="U256" s="16">
        <v>644.00526018105097</v>
      </c>
      <c r="V256" s="16">
        <v>829.32139773997164</v>
      </c>
      <c r="W256" s="16">
        <v>660.68249070898185</v>
      </c>
      <c r="X256" s="16">
        <v>905.6</v>
      </c>
      <c r="Y256" s="91">
        <v>747.80137201543903</v>
      </c>
      <c r="Z256" s="91">
        <v>885.96261936514497</v>
      </c>
      <c r="AA256" s="91">
        <v>454.196779278213</v>
      </c>
      <c r="AB256" s="91">
        <v>232.623570560329</v>
      </c>
      <c r="AC256" s="91">
        <v>2559.5747053361142</v>
      </c>
      <c r="AD256" s="91">
        <v>443.98069705132099</v>
      </c>
      <c r="AE256" s="91">
        <v>753.94660743286704</v>
      </c>
      <c r="AF256" s="91">
        <v>784.43429736309804</v>
      </c>
      <c r="AG256" s="91">
        <v>988.04476270353905</v>
      </c>
      <c r="AH256" s="91">
        <v>314.47987619135802</v>
      </c>
      <c r="AI256" s="91">
        <v>478.88892939633303</v>
      </c>
      <c r="AJ256" s="91">
        <v>581.00796859209902</v>
      </c>
      <c r="AK256" s="91">
        <v>848.15233321008202</v>
      </c>
      <c r="AL256" s="91">
        <v>813.04139763533601</v>
      </c>
      <c r="AM256" s="91">
        <v>820.98398005501201</v>
      </c>
      <c r="AN256" s="91">
        <v>1014.368023323721</v>
      </c>
      <c r="AO256" s="91">
        <v>743.10549269128182</v>
      </c>
      <c r="AP256" s="91">
        <v>745.77611655139401</v>
      </c>
      <c r="AQ256" s="91">
        <v>1478.2684982890121</v>
      </c>
      <c r="AR256" s="91">
        <v>1304.770688505721</v>
      </c>
      <c r="AS256" s="91">
        <v>997.31415510080296</v>
      </c>
      <c r="AT256" s="91">
        <v>1105.1659599858949</v>
      </c>
      <c r="AU256" s="91">
        <v>429.03857008216499</v>
      </c>
      <c r="AV256" s="91">
        <v>703.44706160959197</v>
      </c>
      <c r="AW256" s="91">
        <v>1518.343056050114</v>
      </c>
    </row>
    <row r="257" spans="1:49" s="9" customFormat="1" x14ac:dyDescent="0.2">
      <c r="A257" s="18" t="s">
        <v>87</v>
      </c>
      <c r="B257" s="45" t="s">
        <v>1</v>
      </c>
      <c r="C257" s="69">
        <v>0</v>
      </c>
      <c r="D257" s="69">
        <v>0</v>
      </c>
      <c r="E257" s="69">
        <v>0</v>
      </c>
      <c r="F257" s="69">
        <v>0</v>
      </c>
      <c r="G257" s="69">
        <v>0</v>
      </c>
      <c r="H257" s="69">
        <v>0</v>
      </c>
      <c r="I257" s="69">
        <v>0</v>
      </c>
      <c r="J257" s="69">
        <v>0</v>
      </c>
      <c r="K257" s="69">
        <v>0</v>
      </c>
      <c r="L257" s="61">
        <v>0</v>
      </c>
      <c r="M257" s="61">
        <v>0</v>
      </c>
      <c r="N257" s="61">
        <v>0</v>
      </c>
      <c r="O257" s="16">
        <v>0</v>
      </c>
      <c r="P257" s="16">
        <v>0</v>
      </c>
      <c r="Q257" s="16">
        <v>0</v>
      </c>
      <c r="R257" s="19" t="s">
        <v>114</v>
      </c>
      <c r="S257" s="16">
        <v>0</v>
      </c>
      <c r="T257" s="16">
        <v>0</v>
      </c>
      <c r="U257" s="16">
        <v>0</v>
      </c>
      <c r="V257" s="16">
        <v>0</v>
      </c>
      <c r="W257" s="16">
        <v>0</v>
      </c>
      <c r="X257" s="16">
        <v>0</v>
      </c>
      <c r="Y257" s="91">
        <v>0</v>
      </c>
      <c r="Z257" s="91">
        <v>0</v>
      </c>
      <c r="AA257" s="91">
        <v>0</v>
      </c>
      <c r="AB257" s="91">
        <v>0</v>
      </c>
      <c r="AC257" s="91">
        <v>0</v>
      </c>
      <c r="AD257" s="91">
        <v>0</v>
      </c>
      <c r="AE257" s="91">
        <v>0</v>
      </c>
      <c r="AF257" s="91">
        <v>0</v>
      </c>
      <c r="AG257" s="91">
        <v>0</v>
      </c>
      <c r="AH257" s="91">
        <v>0</v>
      </c>
      <c r="AI257" s="91">
        <v>0</v>
      </c>
      <c r="AJ257" s="91">
        <v>30.302943379999999</v>
      </c>
      <c r="AK257" s="91">
        <v>30.847526309999999</v>
      </c>
      <c r="AL257" s="91">
        <v>31.37810721</v>
      </c>
      <c r="AM257" s="91">
        <v>31.887735549999999</v>
      </c>
      <c r="AN257" s="91">
        <v>32.473463670000001</v>
      </c>
      <c r="AO257" s="91">
        <v>33</v>
      </c>
      <c r="AP257" s="91">
        <v>33.603103709999999</v>
      </c>
      <c r="AQ257" s="91">
        <v>34.219489320000001</v>
      </c>
      <c r="AR257" s="91">
        <v>34.77070793</v>
      </c>
      <c r="AS257" s="91">
        <v>35.403101700000001</v>
      </c>
      <c r="AT257" s="91">
        <v>35.90281504</v>
      </c>
      <c r="AU257" s="91">
        <v>36.462420880000003</v>
      </c>
      <c r="AV257" s="91">
        <v>37.038413380000001</v>
      </c>
      <c r="AW257" s="91">
        <v>37.546909540000001</v>
      </c>
    </row>
    <row r="258" spans="1:49" s="9" customFormat="1" x14ac:dyDescent="0.2">
      <c r="A258" s="17" t="s">
        <v>32</v>
      </c>
      <c r="B258" s="45" t="s">
        <v>1</v>
      </c>
      <c r="C258" s="69">
        <v>0</v>
      </c>
      <c r="D258" s="69">
        <v>199.77713455</v>
      </c>
      <c r="E258" s="69">
        <v>371.81184130999998</v>
      </c>
      <c r="F258" s="69">
        <v>677.42968189999999</v>
      </c>
      <c r="G258" s="69">
        <v>1058.9482951</v>
      </c>
      <c r="H258" s="69">
        <v>1560.9095454999999</v>
      </c>
      <c r="I258" s="69">
        <v>2899.5101451999999</v>
      </c>
      <c r="J258" s="69">
        <v>3904.6536876</v>
      </c>
      <c r="K258" s="69">
        <v>4961.5607001000008</v>
      </c>
      <c r="L258" s="61">
        <v>7242.346780849999</v>
      </c>
      <c r="M258" s="61">
        <v>10709.17881825</v>
      </c>
      <c r="N258" s="61">
        <v>14505.63400455</v>
      </c>
      <c r="O258" s="16">
        <v>22353.783042680003</v>
      </c>
      <c r="P258" s="16">
        <v>27892.694636750002</v>
      </c>
      <c r="Q258" s="16">
        <v>33062.364567278622</v>
      </c>
      <c r="R258" s="19" t="s">
        <v>114</v>
      </c>
      <c r="S258" s="16">
        <v>24872.639391583558</v>
      </c>
      <c r="T258" s="16">
        <v>23661.154180105896</v>
      </c>
      <c r="U258" s="16">
        <v>27524.360044284018</v>
      </c>
      <c r="V258" s="16">
        <v>35073.670126664001</v>
      </c>
      <c r="W258" s="16">
        <v>43872.909282155662</v>
      </c>
      <c r="X258" s="16">
        <v>51040.1</v>
      </c>
      <c r="Y258" s="91">
        <v>50912.719722070004</v>
      </c>
      <c r="Z258" s="91">
        <v>49913.897413630002</v>
      </c>
      <c r="AA258" s="91">
        <v>49378.524549399997</v>
      </c>
      <c r="AB258" s="91">
        <v>51432.066637960001</v>
      </c>
      <c r="AC258" s="91">
        <v>52765.874228699999</v>
      </c>
      <c r="AD258" s="91">
        <v>56823.576565709998</v>
      </c>
      <c r="AE258" s="91">
        <v>59296.54082142</v>
      </c>
      <c r="AF258" s="91">
        <v>56544.830881430004</v>
      </c>
      <c r="AG258" s="91">
        <v>56114.762153609998</v>
      </c>
      <c r="AH258" s="91">
        <v>53581.490387350001</v>
      </c>
      <c r="AI258" s="91">
        <v>49624.590206959998</v>
      </c>
      <c r="AJ258" s="91">
        <v>52024.408324600001</v>
      </c>
      <c r="AK258" s="91">
        <v>47309.157619619997</v>
      </c>
      <c r="AL258" s="91">
        <v>47769.489553270003</v>
      </c>
      <c r="AM258" s="91">
        <v>56883.506334459998</v>
      </c>
      <c r="AN258" s="91">
        <v>60897.228108080002</v>
      </c>
      <c r="AO258" s="91">
        <v>70888.675379780005</v>
      </c>
      <c r="AP258" s="91">
        <v>67797.258568899997</v>
      </c>
      <c r="AQ258" s="91">
        <v>68417.221445880001</v>
      </c>
      <c r="AR258" s="91">
        <v>66251.164649429993</v>
      </c>
      <c r="AS258" s="91">
        <v>68675.766972070007</v>
      </c>
      <c r="AT258" s="91">
        <v>66079.093864719995</v>
      </c>
      <c r="AU258" s="91">
        <v>71611.81700019</v>
      </c>
      <c r="AV258" s="91">
        <v>67510.447923619999</v>
      </c>
      <c r="AW258" s="91">
        <v>66124.612586200004</v>
      </c>
    </row>
    <row r="259" spans="1:49" s="9" customFormat="1" x14ac:dyDescent="0.2">
      <c r="A259" s="15" t="s">
        <v>88</v>
      </c>
      <c r="B259" s="45" t="s">
        <v>1</v>
      </c>
      <c r="C259" s="69">
        <v>0</v>
      </c>
      <c r="D259" s="69">
        <v>0</v>
      </c>
      <c r="E259" s="69">
        <v>0</v>
      </c>
      <c r="F259" s="69">
        <v>0</v>
      </c>
      <c r="G259" s="69">
        <v>0</v>
      </c>
      <c r="H259" s="69">
        <v>0</v>
      </c>
      <c r="I259" s="69">
        <v>0</v>
      </c>
      <c r="J259" s="69">
        <v>0</v>
      </c>
      <c r="K259" s="69">
        <v>0</v>
      </c>
      <c r="L259" s="61">
        <v>0</v>
      </c>
      <c r="M259" s="61">
        <v>0</v>
      </c>
      <c r="N259" s="61">
        <v>0</v>
      </c>
      <c r="O259" s="16">
        <v>0</v>
      </c>
      <c r="P259" s="16">
        <v>0</v>
      </c>
      <c r="Q259" s="16">
        <v>0</v>
      </c>
      <c r="R259" s="19" t="s">
        <v>114</v>
      </c>
      <c r="S259" s="16">
        <v>0</v>
      </c>
      <c r="T259" s="16">
        <v>0</v>
      </c>
      <c r="U259" s="16">
        <v>0</v>
      </c>
      <c r="V259" s="16">
        <v>0</v>
      </c>
      <c r="W259" s="16">
        <v>0</v>
      </c>
      <c r="X259" s="16">
        <v>0</v>
      </c>
      <c r="Y259" s="91">
        <v>0</v>
      </c>
      <c r="Z259" s="91">
        <v>0</v>
      </c>
      <c r="AA259" s="91">
        <v>0</v>
      </c>
      <c r="AB259" s="91">
        <v>0</v>
      </c>
      <c r="AC259" s="91">
        <v>0</v>
      </c>
      <c r="AD259" s="91">
        <v>0</v>
      </c>
      <c r="AE259" s="91">
        <v>0</v>
      </c>
      <c r="AF259" s="91">
        <v>0</v>
      </c>
      <c r="AG259" s="91">
        <v>0</v>
      </c>
      <c r="AH259" s="91">
        <v>0</v>
      </c>
      <c r="AI259" s="91">
        <v>0</v>
      </c>
      <c r="AJ259" s="91">
        <v>0</v>
      </c>
      <c r="AK259" s="91">
        <v>0</v>
      </c>
      <c r="AL259" s="91">
        <v>0</v>
      </c>
      <c r="AM259" s="91">
        <v>0</v>
      </c>
      <c r="AN259" s="91">
        <v>0</v>
      </c>
      <c r="AO259" s="91">
        <v>0</v>
      </c>
      <c r="AP259" s="91">
        <v>0</v>
      </c>
      <c r="AQ259" s="91">
        <v>5.0892988900000002</v>
      </c>
      <c r="AR259" s="91">
        <v>41.23507223</v>
      </c>
      <c r="AS259" s="91">
        <v>47.041575510000001</v>
      </c>
      <c r="AT259" s="91">
        <v>170.57710337</v>
      </c>
      <c r="AU259" s="91">
        <v>24.376889819999999</v>
      </c>
      <c r="AV259" s="91">
        <v>27.76765357</v>
      </c>
      <c r="AW259" s="91">
        <v>22.019741209999999</v>
      </c>
    </row>
    <row r="260" spans="1:49" s="9" customFormat="1" x14ac:dyDescent="0.2">
      <c r="A260" s="15" t="s">
        <v>89</v>
      </c>
      <c r="B260" s="45" t="s">
        <v>1</v>
      </c>
      <c r="C260" s="69">
        <v>0</v>
      </c>
      <c r="D260" s="69">
        <v>0</v>
      </c>
      <c r="E260" s="69">
        <v>0</v>
      </c>
      <c r="F260" s="69">
        <v>51.618005799999999</v>
      </c>
      <c r="G260" s="69">
        <v>264.85420619999996</v>
      </c>
      <c r="H260" s="69">
        <v>1915.5623280899999</v>
      </c>
      <c r="I260" s="69">
        <v>2313.9489014699998</v>
      </c>
      <c r="J260" s="69">
        <v>2488.7099095799999</v>
      </c>
      <c r="K260" s="69">
        <v>4118.2320493400002</v>
      </c>
      <c r="L260" s="61">
        <v>6042.1393981700003</v>
      </c>
      <c r="M260" s="61">
        <v>21881.523294609997</v>
      </c>
      <c r="N260" s="61">
        <v>26133.808751460005</v>
      </c>
      <c r="O260" s="16">
        <v>27534.679203299998</v>
      </c>
      <c r="P260" s="16">
        <v>32047.268981270005</v>
      </c>
      <c r="Q260" s="16">
        <v>37454.300439940002</v>
      </c>
      <c r="R260" s="19" t="s">
        <v>114</v>
      </c>
      <c r="S260" s="16">
        <v>39199.847926189985</v>
      </c>
      <c r="T260" s="16">
        <v>35360.359272469992</v>
      </c>
      <c r="U260" s="16">
        <v>34588.544868029268</v>
      </c>
      <c r="V260" s="16">
        <v>31925.965013823676</v>
      </c>
      <c r="W260" s="16">
        <v>33034.513062760918</v>
      </c>
      <c r="X260" s="16">
        <v>30542.400000000001</v>
      </c>
      <c r="Y260" s="91">
        <v>28370.7644900507</v>
      </c>
      <c r="Z260" s="91">
        <v>27395.321239091831</v>
      </c>
      <c r="AA260" s="91">
        <v>26547.25307384699</v>
      </c>
      <c r="AB260" s="91">
        <v>26755.234842927239</v>
      </c>
      <c r="AC260" s="91">
        <v>27484.26910485802</v>
      </c>
      <c r="AD260" s="91">
        <v>27558.042058596511</v>
      </c>
      <c r="AE260" s="91">
        <v>27652.859859309239</v>
      </c>
      <c r="AF260" s="91">
        <v>26269.619104519061</v>
      </c>
      <c r="AG260" s="91">
        <v>24208.297900657271</v>
      </c>
      <c r="AH260" s="91">
        <v>23062.49423132222</v>
      </c>
      <c r="AI260" s="91">
        <v>25456.41754507634</v>
      </c>
      <c r="AJ260" s="91">
        <v>36009.749146975373</v>
      </c>
      <c r="AK260" s="91">
        <v>45732.978846439233</v>
      </c>
      <c r="AL260" s="91">
        <v>43064.919113660297</v>
      </c>
      <c r="AM260" s="91">
        <v>41009.029282052012</v>
      </c>
      <c r="AN260" s="91">
        <v>41755.283667340242</v>
      </c>
      <c r="AO260" s="91">
        <v>43275.781715966623</v>
      </c>
      <c r="AP260" s="91">
        <v>47551.793631925597</v>
      </c>
      <c r="AQ260" s="91">
        <v>53007.760766878113</v>
      </c>
      <c r="AR260" s="91">
        <v>59875.886992601503</v>
      </c>
      <c r="AS260" s="91">
        <v>67442.006943648055</v>
      </c>
      <c r="AT260" s="91">
        <v>82984.778753500548</v>
      </c>
      <c r="AU260" s="91">
        <v>102813.8005782808</v>
      </c>
      <c r="AV260" s="91">
        <v>109184.8942393277</v>
      </c>
      <c r="AW260" s="91">
        <v>110221.6043704366</v>
      </c>
    </row>
    <row r="261" spans="1:49" s="9" customFormat="1" x14ac:dyDescent="0.2">
      <c r="A261" s="15" t="s">
        <v>90</v>
      </c>
      <c r="B261" s="45" t="s">
        <v>1</v>
      </c>
      <c r="C261" s="69">
        <v>0</v>
      </c>
      <c r="D261" s="69">
        <v>0</v>
      </c>
      <c r="E261" s="69">
        <v>0</v>
      </c>
      <c r="F261" s="69">
        <v>926.98304107100012</v>
      </c>
      <c r="G261" s="69">
        <v>968.10328933999995</v>
      </c>
      <c r="H261" s="69">
        <v>2837.1586867668002</v>
      </c>
      <c r="I261" s="69">
        <v>5046.6446450506246</v>
      </c>
      <c r="J261" s="69">
        <v>7217.7112395659497</v>
      </c>
      <c r="K261" s="69">
        <v>9168.4512701522253</v>
      </c>
      <c r="L261" s="61">
        <v>12206.486131700385</v>
      </c>
      <c r="M261" s="61">
        <v>19258.260519160001</v>
      </c>
      <c r="N261" s="61">
        <v>21388.668830660998</v>
      </c>
      <c r="O261" s="16">
        <v>18967.452748496999</v>
      </c>
      <c r="P261" s="16">
        <v>21779.037834228802</v>
      </c>
      <c r="Q261" s="16">
        <v>25197.811293272007</v>
      </c>
      <c r="R261" s="19" t="s">
        <v>114</v>
      </c>
      <c r="S261" s="16">
        <v>22646.087345897362</v>
      </c>
      <c r="T261" s="16">
        <v>17983.711938256332</v>
      </c>
      <c r="U261" s="16">
        <v>18381.283960307679</v>
      </c>
      <c r="V261" s="16">
        <v>18200.491805206653</v>
      </c>
      <c r="W261" s="16">
        <v>19253.110915827074</v>
      </c>
      <c r="X261" s="16">
        <v>20651.7</v>
      </c>
      <c r="Y261" s="91">
        <v>22108.226541480959</v>
      </c>
      <c r="Z261" s="91">
        <v>23044.215238156248</v>
      </c>
      <c r="AA261" s="91">
        <v>23217.365982636278</v>
      </c>
      <c r="AB261" s="91">
        <v>22439.15791226667</v>
      </c>
      <c r="AC261" s="91">
        <v>18382.383035090508</v>
      </c>
      <c r="AD261" s="91">
        <v>15943.45527938293</v>
      </c>
      <c r="AE261" s="91">
        <v>17081.757163716469</v>
      </c>
      <c r="AF261" s="91">
        <v>16783.371439439321</v>
      </c>
      <c r="AG261" s="91">
        <v>16637.54582999615</v>
      </c>
      <c r="AH261" s="91">
        <v>16508.76126432397</v>
      </c>
      <c r="AI261" s="91">
        <v>16013.131778517751</v>
      </c>
      <c r="AJ261" s="91">
        <v>15685.763821321651</v>
      </c>
      <c r="AK261" s="91">
        <v>15014.13832820789</v>
      </c>
      <c r="AL261" s="91">
        <v>13675.680083415909</v>
      </c>
      <c r="AM261" s="91">
        <v>13101.48048932002</v>
      </c>
      <c r="AN261" s="91">
        <v>11767.08681813138</v>
      </c>
      <c r="AO261" s="91">
        <v>12882.774576563614</v>
      </c>
      <c r="AP261" s="91">
        <v>15301.69025608359</v>
      </c>
      <c r="AQ261" s="91">
        <v>18482.27907176884</v>
      </c>
      <c r="AR261" s="91">
        <v>20044.408488703652</v>
      </c>
      <c r="AS261" s="91">
        <v>19733.515612765481</v>
      </c>
      <c r="AT261" s="91">
        <v>26753.430360791739</v>
      </c>
      <c r="AU261" s="91">
        <v>33116.55453204277</v>
      </c>
      <c r="AV261" s="91">
        <v>35706.039266146377</v>
      </c>
      <c r="AW261" s="91">
        <v>35304.450473302473</v>
      </c>
    </row>
    <row r="262" spans="1:49" s="9" customFormat="1" x14ac:dyDescent="0.2">
      <c r="A262" s="15" t="s">
        <v>30</v>
      </c>
      <c r="B262" s="45" t="s">
        <v>1</v>
      </c>
      <c r="C262" s="69">
        <v>0</v>
      </c>
      <c r="D262" s="69">
        <v>0</v>
      </c>
      <c r="E262" s="69">
        <v>0</v>
      </c>
      <c r="F262" s="69">
        <v>0</v>
      </c>
      <c r="G262" s="69">
        <v>0</v>
      </c>
      <c r="H262" s="69">
        <v>0</v>
      </c>
      <c r="I262" s="69">
        <v>0</v>
      </c>
      <c r="J262" s="69">
        <v>0</v>
      </c>
      <c r="K262" s="69">
        <v>0</v>
      </c>
      <c r="L262" s="61">
        <v>0</v>
      </c>
      <c r="M262" s="61">
        <v>0</v>
      </c>
      <c r="N262" s="61">
        <v>0</v>
      </c>
      <c r="O262" s="16">
        <v>9.4581673399999993</v>
      </c>
      <c r="P262" s="16">
        <v>10.339125529999999</v>
      </c>
      <c r="Q262" s="16">
        <v>9.7777536899999991</v>
      </c>
      <c r="R262" s="19" t="s">
        <v>114</v>
      </c>
      <c r="S262" s="16">
        <v>7.9350734300000001</v>
      </c>
      <c r="T262" s="16">
        <v>0.31281580999999997</v>
      </c>
      <c r="U262" s="16">
        <v>0</v>
      </c>
      <c r="V262" s="16">
        <v>0</v>
      </c>
      <c r="W262" s="16">
        <v>0</v>
      </c>
      <c r="X262" s="16">
        <v>0</v>
      </c>
      <c r="Y262" s="91">
        <v>0</v>
      </c>
      <c r="Z262" s="91">
        <v>0</v>
      </c>
      <c r="AA262" s="91">
        <v>0</v>
      </c>
      <c r="AB262" s="91">
        <v>0</v>
      </c>
      <c r="AC262" s="91">
        <v>0</v>
      </c>
      <c r="AD262" s="91">
        <v>0</v>
      </c>
      <c r="AE262" s="91">
        <v>0</v>
      </c>
      <c r="AF262" s="91">
        <v>0</v>
      </c>
      <c r="AG262" s="91">
        <v>0</v>
      </c>
      <c r="AH262" s="91">
        <v>0</v>
      </c>
      <c r="AI262" s="91">
        <v>0</v>
      </c>
      <c r="AJ262" s="91">
        <v>0</v>
      </c>
      <c r="AK262" s="91">
        <v>0</v>
      </c>
      <c r="AL262" s="91">
        <v>0</v>
      </c>
      <c r="AM262" s="91">
        <v>28.57113799</v>
      </c>
      <c r="AN262" s="91">
        <v>34.749862610000001</v>
      </c>
      <c r="AO262" s="91">
        <v>27.275896689999996</v>
      </c>
      <c r="AP262" s="91">
        <v>26.136204450000001</v>
      </c>
      <c r="AQ262" s="91">
        <v>67.048737360000004</v>
      </c>
      <c r="AR262" s="91">
        <v>604.95864649999999</v>
      </c>
      <c r="AS262" s="91">
        <v>596.49718309000002</v>
      </c>
      <c r="AT262" s="91">
        <v>849.93323941000006</v>
      </c>
      <c r="AU262" s="91">
        <v>847.70155212999998</v>
      </c>
      <c r="AV262" s="91">
        <v>841.74132372999998</v>
      </c>
      <c r="AW262" s="91">
        <v>843.13579136999999</v>
      </c>
    </row>
    <row r="263" spans="1:49" s="9" customFormat="1" x14ac:dyDescent="0.2">
      <c r="A263" s="15" t="s">
        <v>31</v>
      </c>
      <c r="B263" s="45" t="s">
        <v>1</v>
      </c>
      <c r="C263" s="69">
        <v>0</v>
      </c>
      <c r="D263" s="69">
        <v>0</v>
      </c>
      <c r="E263" s="69">
        <v>0</v>
      </c>
      <c r="F263" s="69">
        <v>0</v>
      </c>
      <c r="G263" s="69">
        <v>0</v>
      </c>
      <c r="H263" s="69">
        <v>0</v>
      </c>
      <c r="I263" s="69">
        <v>0</v>
      </c>
      <c r="J263" s="69">
        <v>0</v>
      </c>
      <c r="K263" s="69">
        <v>0</v>
      </c>
      <c r="L263" s="61">
        <v>0</v>
      </c>
      <c r="M263" s="61">
        <v>0</v>
      </c>
      <c r="N263" s="61">
        <v>0</v>
      </c>
      <c r="O263" s="16">
        <v>0</v>
      </c>
      <c r="P263" s="16">
        <v>0</v>
      </c>
      <c r="Q263" s="16">
        <v>0</v>
      </c>
      <c r="R263" s="19" t="s">
        <v>114</v>
      </c>
      <c r="S263" s="16">
        <v>0</v>
      </c>
      <c r="T263" s="16">
        <v>0</v>
      </c>
      <c r="U263" s="16">
        <v>0</v>
      </c>
      <c r="V263" s="16">
        <v>0</v>
      </c>
      <c r="W263" s="16">
        <v>0</v>
      </c>
      <c r="X263" s="16">
        <v>0</v>
      </c>
      <c r="Y263" s="91">
        <v>0</v>
      </c>
      <c r="Z263" s="91">
        <v>0</v>
      </c>
      <c r="AA263" s="91">
        <v>0</v>
      </c>
      <c r="AB263" s="91">
        <v>0</v>
      </c>
      <c r="AC263" s="91">
        <v>0</v>
      </c>
      <c r="AD263" s="91">
        <v>0</v>
      </c>
      <c r="AE263" s="91">
        <v>0</v>
      </c>
      <c r="AF263" s="91">
        <v>0</v>
      </c>
      <c r="AG263" s="91">
        <v>0</v>
      </c>
      <c r="AH263" s="91">
        <v>0</v>
      </c>
      <c r="AI263" s="91">
        <v>0</v>
      </c>
      <c r="AJ263" s="91">
        <v>0</v>
      </c>
      <c r="AK263" s="91">
        <v>0</v>
      </c>
      <c r="AL263" s="91">
        <v>0</v>
      </c>
      <c r="AM263" s="91">
        <v>0</v>
      </c>
      <c r="AN263" s="91">
        <v>0</v>
      </c>
      <c r="AO263" s="91">
        <v>0</v>
      </c>
      <c r="AP263" s="91">
        <v>0</v>
      </c>
      <c r="AQ263" s="91">
        <v>0</v>
      </c>
      <c r="AR263" s="91">
        <v>0</v>
      </c>
      <c r="AS263" s="91">
        <v>0</v>
      </c>
      <c r="AT263" s="91">
        <v>0</v>
      </c>
      <c r="AU263" s="91">
        <v>0.12526319999999999</v>
      </c>
      <c r="AV263" s="91">
        <v>0.59334149999999997</v>
      </c>
      <c r="AW263" s="91">
        <v>0.90411750000000002</v>
      </c>
    </row>
    <row r="264" spans="1:49" s="9" customFormat="1" x14ac:dyDescent="0.2">
      <c r="A264" s="15" t="s">
        <v>115</v>
      </c>
      <c r="B264" s="45" t="s">
        <v>1</v>
      </c>
      <c r="C264" s="69">
        <v>0</v>
      </c>
      <c r="D264" s="69">
        <v>0</v>
      </c>
      <c r="E264" s="69">
        <v>0</v>
      </c>
      <c r="F264" s="69">
        <v>0</v>
      </c>
      <c r="G264" s="69">
        <v>0</v>
      </c>
      <c r="H264" s="69">
        <v>0</v>
      </c>
      <c r="I264" s="69">
        <v>0</v>
      </c>
      <c r="J264" s="69">
        <v>0</v>
      </c>
      <c r="K264" s="69">
        <v>0</v>
      </c>
      <c r="L264" s="61">
        <v>0</v>
      </c>
      <c r="M264" s="61">
        <v>0</v>
      </c>
      <c r="N264" s="61">
        <v>0</v>
      </c>
      <c r="O264" s="16">
        <v>0</v>
      </c>
      <c r="P264" s="16">
        <v>0</v>
      </c>
      <c r="Q264" s="16">
        <v>0</v>
      </c>
      <c r="R264" s="19" t="s">
        <v>114</v>
      </c>
      <c r="S264" s="16">
        <v>0</v>
      </c>
      <c r="T264" s="16">
        <v>0</v>
      </c>
      <c r="U264" s="16">
        <v>0</v>
      </c>
      <c r="V264" s="16">
        <v>0</v>
      </c>
      <c r="W264" s="16">
        <v>0</v>
      </c>
      <c r="X264" s="16">
        <v>0</v>
      </c>
      <c r="Y264" s="91">
        <v>0</v>
      </c>
      <c r="Z264" s="91">
        <v>0</v>
      </c>
      <c r="AA264" s="91">
        <v>0</v>
      </c>
      <c r="AB264" s="91">
        <v>0</v>
      </c>
      <c r="AC264" s="91">
        <v>0</v>
      </c>
      <c r="AD264" s="91">
        <v>0</v>
      </c>
      <c r="AE264" s="91">
        <v>0</v>
      </c>
      <c r="AF264" s="91">
        <v>0</v>
      </c>
      <c r="AG264" s="91">
        <v>0</v>
      </c>
      <c r="AH264" s="91">
        <v>0</v>
      </c>
      <c r="AI264" s="91">
        <v>0</v>
      </c>
      <c r="AJ264" s="91">
        <v>0</v>
      </c>
      <c r="AK264" s="91">
        <v>0</v>
      </c>
      <c r="AL264" s="91">
        <v>0</v>
      </c>
      <c r="AM264" s="91">
        <v>0</v>
      </c>
      <c r="AN264" s="91">
        <v>0</v>
      </c>
      <c r="AO264" s="91">
        <v>0</v>
      </c>
      <c r="AP264" s="91">
        <v>0</v>
      </c>
      <c r="AQ264" s="91">
        <v>0</v>
      </c>
      <c r="AR264" s="91">
        <v>0</v>
      </c>
      <c r="AS264" s="91">
        <v>0</v>
      </c>
      <c r="AT264" s="91">
        <v>0</v>
      </c>
      <c r="AU264" s="91">
        <v>0</v>
      </c>
      <c r="AV264" s="91">
        <v>0</v>
      </c>
      <c r="AW264" s="91">
        <v>0</v>
      </c>
    </row>
    <row r="265" spans="1:49" s="9" customFormat="1" x14ac:dyDescent="0.2">
      <c r="A265" s="15" t="s">
        <v>91</v>
      </c>
      <c r="B265" s="45" t="s">
        <v>1</v>
      </c>
      <c r="C265" s="69">
        <v>0</v>
      </c>
      <c r="D265" s="69">
        <v>11.248472490000001</v>
      </c>
      <c r="E265" s="69">
        <v>644.00428466224992</v>
      </c>
      <c r="F265" s="69">
        <v>1947.3558783082501</v>
      </c>
      <c r="G265" s="69">
        <v>3722.0567937587748</v>
      </c>
      <c r="H265" s="69">
        <v>4676.8755133419991</v>
      </c>
      <c r="I265" s="69">
        <v>6211.0779887030249</v>
      </c>
      <c r="J265" s="69">
        <v>9580.6205232999</v>
      </c>
      <c r="K265" s="69">
        <v>12104.152406645373</v>
      </c>
      <c r="L265" s="61">
        <v>20938.163822099403</v>
      </c>
      <c r="M265" s="61">
        <v>28675.738313044101</v>
      </c>
      <c r="N265" s="61">
        <v>42346.748478155299</v>
      </c>
      <c r="O265" s="16">
        <v>52839.067025721917</v>
      </c>
      <c r="P265" s="16">
        <v>62718.206417349647</v>
      </c>
      <c r="Q265" s="16">
        <v>90188.654004285054</v>
      </c>
      <c r="R265" s="19" t="s">
        <v>114</v>
      </c>
      <c r="S265" s="16">
        <v>18909.416810360133</v>
      </c>
      <c r="T265" s="16">
        <v>17377.023048502138</v>
      </c>
      <c r="U265" s="16">
        <v>21719.462160327366</v>
      </c>
      <c r="V265" s="16">
        <v>23790.385435017077</v>
      </c>
      <c r="W265" s="16">
        <v>23891.833626788455</v>
      </c>
      <c r="X265" s="16">
        <v>22741.9</v>
      </c>
      <c r="Y265" s="91">
        <v>18920.48714720683</v>
      </c>
      <c r="Z265" s="91">
        <v>4640.4166495814306</v>
      </c>
      <c r="AA265" s="91">
        <v>5196.9500897058324</v>
      </c>
      <c r="AB265" s="91">
        <v>5790.414762261219</v>
      </c>
      <c r="AC265" s="91">
        <v>6439.0502612444889</v>
      </c>
      <c r="AD265" s="91">
        <v>5342.5664177746767</v>
      </c>
      <c r="AE265" s="91">
        <v>5739.8787576089144</v>
      </c>
      <c r="AF265" s="91">
        <v>5496.2276721424814</v>
      </c>
      <c r="AG265" s="91">
        <v>5475.1825596968174</v>
      </c>
      <c r="AH265" s="91">
        <v>3899.9730120509598</v>
      </c>
      <c r="AI265" s="91">
        <v>2807.4013118042399</v>
      </c>
      <c r="AJ265" s="91">
        <v>2952.342336544159</v>
      </c>
      <c r="AK265" s="91">
        <v>2404.0070692825798</v>
      </c>
      <c r="AL265" s="91">
        <v>2352.5471558462991</v>
      </c>
      <c r="AM265" s="91">
        <v>1194.9149163594441</v>
      </c>
      <c r="AN265" s="91">
        <v>1329.720071396526</v>
      </c>
      <c r="AO265" s="91">
        <v>1658.3874209980602</v>
      </c>
      <c r="AP265" s="91">
        <v>2259.38807819865</v>
      </c>
      <c r="AQ265" s="91">
        <v>2159.39642584072</v>
      </c>
      <c r="AR265" s="91">
        <v>2192.0136324621999</v>
      </c>
      <c r="AS265" s="91">
        <v>2266.8862834719762</v>
      </c>
      <c r="AT265" s="91">
        <v>2305.40474643484</v>
      </c>
      <c r="AU265" s="91">
        <v>2802.95051512487</v>
      </c>
      <c r="AV265" s="91">
        <v>2974.67062780177</v>
      </c>
      <c r="AW265" s="91">
        <v>1014.006937624928</v>
      </c>
    </row>
    <row r="266" spans="1:49" s="9" customFormat="1" x14ac:dyDescent="0.2">
      <c r="A266" s="18" t="s">
        <v>92</v>
      </c>
      <c r="B266" s="45" t="s">
        <v>1</v>
      </c>
      <c r="C266" s="69">
        <v>0</v>
      </c>
      <c r="D266" s="69">
        <v>7.9240662799999999</v>
      </c>
      <c r="E266" s="69">
        <v>16.216002830000001</v>
      </c>
      <c r="F266" s="69">
        <v>38.132377869999999</v>
      </c>
      <c r="G266" s="69">
        <v>357.98263262652506</v>
      </c>
      <c r="H266" s="69">
        <v>436.98556931040002</v>
      </c>
      <c r="I266" s="69">
        <v>565.87822502374991</v>
      </c>
      <c r="J266" s="69">
        <v>928.16591573369999</v>
      </c>
      <c r="K266" s="69">
        <v>1308.2434436236251</v>
      </c>
      <c r="L266" s="61">
        <v>3357.3670631556602</v>
      </c>
      <c r="M266" s="61">
        <v>6413.2909875371743</v>
      </c>
      <c r="N266" s="61">
        <v>10450.290169135673</v>
      </c>
      <c r="O266" s="16">
        <v>14517.723252691156</v>
      </c>
      <c r="P266" s="16">
        <v>19346.77803232153</v>
      </c>
      <c r="Q266" s="16">
        <v>31654.134223088859</v>
      </c>
      <c r="R266" s="19" t="s">
        <v>114</v>
      </c>
      <c r="S266" s="16">
        <v>12285.087391966159</v>
      </c>
      <c r="T266" s="16">
        <v>11102.165849452836</v>
      </c>
      <c r="U266" s="16">
        <v>13179.998435193456</v>
      </c>
      <c r="V266" s="16">
        <v>14654.49445962501</v>
      </c>
      <c r="W266" s="16">
        <v>14685.576769149178</v>
      </c>
      <c r="X266" s="16">
        <v>14949.8</v>
      </c>
      <c r="Y266" s="91">
        <v>10412.91687882113</v>
      </c>
      <c r="Z266" s="91">
        <v>1520.0148494088951</v>
      </c>
      <c r="AA266" s="91">
        <v>1800.1699650479</v>
      </c>
      <c r="AB266" s="91">
        <v>2148.692838593367</v>
      </c>
      <c r="AC266" s="91">
        <v>2473.2632060567198</v>
      </c>
      <c r="AD266" s="91">
        <v>1517.6049371010549</v>
      </c>
      <c r="AE266" s="91">
        <v>1736.78009886528</v>
      </c>
      <c r="AF266" s="91">
        <v>1605.3987256</v>
      </c>
      <c r="AG266" s="91">
        <v>1695.78222398</v>
      </c>
      <c r="AH266" s="91">
        <v>0</v>
      </c>
      <c r="AI266" s="91">
        <v>0</v>
      </c>
      <c r="AJ266" s="91">
        <v>0</v>
      </c>
      <c r="AK266" s="91">
        <v>0</v>
      </c>
      <c r="AL266" s="91">
        <v>0</v>
      </c>
      <c r="AM266" s="91">
        <v>0</v>
      </c>
      <c r="AN266" s="91">
        <v>0</v>
      </c>
      <c r="AO266" s="91">
        <v>0</v>
      </c>
      <c r="AP266" s="91">
        <v>0</v>
      </c>
      <c r="AQ266" s="91">
        <v>0</v>
      </c>
      <c r="AR266" s="91">
        <v>0</v>
      </c>
      <c r="AS266" s="91">
        <v>0</v>
      </c>
      <c r="AT266" s="91">
        <v>0</v>
      </c>
      <c r="AU266" s="91">
        <v>0</v>
      </c>
      <c r="AV266" s="91">
        <v>0</v>
      </c>
      <c r="AW266" s="91">
        <v>0</v>
      </c>
    </row>
    <row r="267" spans="1:49" s="9" customFormat="1" x14ac:dyDescent="0.2">
      <c r="A267" s="18" t="s">
        <v>93</v>
      </c>
      <c r="B267" s="45" t="s">
        <v>1</v>
      </c>
      <c r="C267" s="69">
        <v>0</v>
      </c>
      <c r="D267" s="69">
        <v>0</v>
      </c>
      <c r="E267" s="69">
        <v>0</v>
      </c>
      <c r="F267" s="69">
        <v>693.03810293075014</v>
      </c>
      <c r="G267" s="69">
        <v>677.29952050337488</v>
      </c>
      <c r="H267" s="69">
        <v>708.41587467839997</v>
      </c>
      <c r="I267" s="69">
        <v>840.9826301218751</v>
      </c>
      <c r="J267" s="69">
        <v>1084.6348496610999</v>
      </c>
      <c r="K267" s="69">
        <v>1767.149884890425</v>
      </c>
      <c r="L267" s="61">
        <v>3087.0016302237386</v>
      </c>
      <c r="M267" s="61">
        <v>3728.3627199744997</v>
      </c>
      <c r="N267" s="61">
        <v>4126.4695945382045</v>
      </c>
      <c r="O267" s="16">
        <v>4958.1759432872177</v>
      </c>
      <c r="P267" s="16">
        <v>5198.4040510421992</v>
      </c>
      <c r="Q267" s="16">
        <v>8422.5810156351181</v>
      </c>
      <c r="R267" s="19" t="s">
        <v>114</v>
      </c>
      <c r="S267" s="16">
        <v>3021.0363708207597</v>
      </c>
      <c r="T267" s="16">
        <v>2581.1296185665342</v>
      </c>
      <c r="U267" s="16">
        <v>3156.162454236779</v>
      </c>
      <c r="V267" s="16">
        <v>2987.2599538051181</v>
      </c>
      <c r="W267" s="16">
        <v>2763.3148376886347</v>
      </c>
      <c r="X267" s="16">
        <v>1751.7</v>
      </c>
      <c r="Y267" s="91">
        <v>791.45600165931501</v>
      </c>
      <c r="Z267" s="91">
        <v>661.81748412162699</v>
      </c>
      <c r="AA267" s="91">
        <v>597.73874339233203</v>
      </c>
      <c r="AB267" s="91">
        <v>660.28168246324401</v>
      </c>
      <c r="AC267" s="91">
        <v>606.96786526966503</v>
      </c>
      <c r="AD267" s="91">
        <v>593.72393688278203</v>
      </c>
      <c r="AE267" s="91">
        <v>452.59784335071402</v>
      </c>
      <c r="AF267" s="91">
        <v>404.82324144248099</v>
      </c>
      <c r="AG267" s="91">
        <v>327.81583523681701</v>
      </c>
      <c r="AH267" s="91">
        <v>284.34351780096</v>
      </c>
      <c r="AI267" s="91">
        <v>309.24141686424002</v>
      </c>
      <c r="AJ267" s="91">
        <v>269.38321080415898</v>
      </c>
      <c r="AK267" s="91">
        <v>191.53507300257999</v>
      </c>
      <c r="AL267" s="91">
        <v>213.923283126299</v>
      </c>
      <c r="AM267" s="91">
        <v>205.62713548944399</v>
      </c>
      <c r="AN267" s="91">
        <v>191.37831002652601</v>
      </c>
      <c r="AO267" s="91">
        <v>217.25804762806001</v>
      </c>
      <c r="AP267" s="91">
        <v>246.82767904865</v>
      </c>
      <c r="AQ267" s="91">
        <v>259.88489719071998</v>
      </c>
      <c r="AR267" s="91">
        <v>257.0131838122</v>
      </c>
      <c r="AS267" s="91">
        <v>255.81667247197601</v>
      </c>
      <c r="AT267" s="91">
        <v>265.45856443484001</v>
      </c>
      <c r="AU267" s="91">
        <v>628.91075612486998</v>
      </c>
      <c r="AV267" s="91">
        <v>993.08520952177003</v>
      </c>
      <c r="AW267" s="91">
        <v>1014.006937624928</v>
      </c>
    </row>
    <row r="268" spans="1:49" s="9" customFormat="1" x14ac:dyDescent="0.2">
      <c r="A268" s="18" t="s">
        <v>94</v>
      </c>
      <c r="B268" s="45" t="s">
        <v>1</v>
      </c>
      <c r="C268" s="69">
        <v>0</v>
      </c>
      <c r="D268" s="69">
        <v>0</v>
      </c>
      <c r="E268" s="69">
        <v>618.68140191224995</v>
      </c>
      <c r="F268" s="69">
        <v>1200.4577456975001</v>
      </c>
      <c r="G268" s="69">
        <v>2657.4050990888754</v>
      </c>
      <c r="H268" s="69">
        <v>3487.0903832132003</v>
      </c>
      <c r="I268" s="69">
        <v>4695.2862932774005</v>
      </c>
      <c r="J268" s="69">
        <v>7423.2986506650996</v>
      </c>
      <c r="K268" s="69">
        <v>8820.7610631113239</v>
      </c>
      <c r="L268" s="61">
        <v>13999.839811687374</v>
      </c>
      <c r="M268" s="61">
        <v>17711.453203894802</v>
      </c>
      <c r="N268" s="61">
        <v>26333.33675553877</v>
      </c>
      <c r="O268" s="16">
        <v>30875.409222578575</v>
      </c>
      <c r="P268" s="16">
        <v>35026.471168165983</v>
      </c>
      <c r="Q268" s="16">
        <v>45527.898014181214</v>
      </c>
      <c r="R268" s="19" t="s">
        <v>114</v>
      </c>
      <c r="S268" s="16">
        <v>1524.1921557363801</v>
      </c>
      <c r="T268" s="16">
        <v>1403.850337227726</v>
      </c>
      <c r="U268" s="16">
        <v>2250.7004173997011</v>
      </c>
      <c r="V268" s="16">
        <v>2671.0266454237326</v>
      </c>
      <c r="W268" s="16">
        <v>3814.4746364435473</v>
      </c>
      <c r="X268" s="16">
        <v>3232.8</v>
      </c>
      <c r="Y268" s="91">
        <v>5451.6904647617039</v>
      </c>
      <c r="Z268" s="91">
        <v>1.5119E-2</v>
      </c>
      <c r="AA268" s="91">
        <v>0</v>
      </c>
      <c r="AB268" s="91">
        <v>0</v>
      </c>
      <c r="AC268" s="91">
        <v>0</v>
      </c>
      <c r="AD268" s="91">
        <v>0</v>
      </c>
      <c r="AE268" s="91">
        <v>0</v>
      </c>
      <c r="AF268" s="91">
        <v>0</v>
      </c>
      <c r="AG268" s="91">
        <v>0</v>
      </c>
      <c r="AH268" s="91">
        <v>0</v>
      </c>
      <c r="AI268" s="91">
        <v>0</v>
      </c>
      <c r="AJ268" s="91">
        <v>0</v>
      </c>
      <c r="AK268" s="91">
        <v>0</v>
      </c>
      <c r="AL268" s="91">
        <v>0</v>
      </c>
      <c r="AM268" s="91">
        <v>0</v>
      </c>
      <c r="AN268" s="91">
        <v>0</v>
      </c>
      <c r="AO268" s="91">
        <v>0</v>
      </c>
      <c r="AP268" s="91">
        <v>0</v>
      </c>
      <c r="AQ268" s="91">
        <v>0</v>
      </c>
      <c r="AR268" s="91">
        <v>0</v>
      </c>
      <c r="AS268" s="91">
        <v>0</v>
      </c>
      <c r="AT268" s="91">
        <v>0</v>
      </c>
      <c r="AU268" s="91">
        <v>0</v>
      </c>
      <c r="AV268" s="91">
        <v>0</v>
      </c>
      <c r="AW268" s="91">
        <v>0</v>
      </c>
    </row>
    <row r="269" spans="1:49" s="9" customFormat="1" x14ac:dyDescent="0.2">
      <c r="A269" s="18" t="s">
        <v>56</v>
      </c>
      <c r="B269" s="45" t="s">
        <v>1</v>
      </c>
      <c r="C269" s="69">
        <v>0</v>
      </c>
      <c r="D269" s="69">
        <v>3.3244062099999998</v>
      </c>
      <c r="E269" s="69">
        <v>9.1068799200000008</v>
      </c>
      <c r="F269" s="69">
        <v>15.727651810000001</v>
      </c>
      <c r="G269" s="69">
        <v>29.36954154</v>
      </c>
      <c r="H269" s="69">
        <v>44.383686140000002</v>
      </c>
      <c r="I269" s="69">
        <v>108.93084028</v>
      </c>
      <c r="J269" s="69">
        <v>144.52110724000002</v>
      </c>
      <c r="K269" s="69">
        <v>207.99801502</v>
      </c>
      <c r="L269" s="61">
        <v>493.95531703262503</v>
      </c>
      <c r="M269" s="61">
        <v>822.63140163762489</v>
      </c>
      <c r="N269" s="61">
        <v>1436.6519589426641</v>
      </c>
      <c r="O269" s="16">
        <v>2487.7586071649766</v>
      </c>
      <c r="P269" s="16">
        <v>3146.5531658199284</v>
      </c>
      <c r="Q269" s="16">
        <v>4584.0407513798618</v>
      </c>
      <c r="R269" s="19" t="s">
        <v>114</v>
      </c>
      <c r="S269" s="16">
        <v>2079.1008918368398</v>
      </c>
      <c r="T269" s="16">
        <v>2289.8772432550495</v>
      </c>
      <c r="U269" s="16">
        <v>3132.6008534974258</v>
      </c>
      <c r="V269" s="16">
        <v>3477.6043761632327</v>
      </c>
      <c r="W269" s="16">
        <v>2628.4673835070971</v>
      </c>
      <c r="X269" s="16">
        <v>2807.6</v>
      </c>
      <c r="Y269" s="91">
        <v>2264.4238019646809</v>
      </c>
      <c r="Z269" s="91">
        <v>2458.5691970509092</v>
      </c>
      <c r="AA269" s="91">
        <v>2799.0413812656002</v>
      </c>
      <c r="AB269" s="91">
        <v>2981.4402412046079</v>
      </c>
      <c r="AC269" s="91">
        <v>3358.8191899181038</v>
      </c>
      <c r="AD269" s="91">
        <v>3231.2375437908399</v>
      </c>
      <c r="AE269" s="91">
        <v>3550.5008153929198</v>
      </c>
      <c r="AF269" s="91">
        <v>3486.0057050999999</v>
      </c>
      <c r="AG269" s="91">
        <v>3451.5845004799999</v>
      </c>
      <c r="AH269" s="91">
        <v>3615.6294942499999</v>
      </c>
      <c r="AI269" s="91">
        <v>2498.15989494</v>
      </c>
      <c r="AJ269" s="91">
        <v>2682.9591257400002</v>
      </c>
      <c r="AK269" s="91">
        <v>2212.47199628</v>
      </c>
      <c r="AL269" s="91">
        <v>2138.6238727199998</v>
      </c>
      <c r="AM269" s="91">
        <v>989.28778087000001</v>
      </c>
      <c r="AN269" s="91">
        <v>1138.3417613700001</v>
      </c>
      <c r="AO269" s="91">
        <v>1441.1293733700002</v>
      </c>
      <c r="AP269" s="91">
        <v>2012.56039915</v>
      </c>
      <c r="AQ269" s="91">
        <v>1899.5115286499999</v>
      </c>
      <c r="AR269" s="91">
        <v>1935.00044865</v>
      </c>
      <c r="AS269" s="91">
        <v>2011.0696109999999</v>
      </c>
      <c r="AT269" s="91">
        <v>2039.9461819999999</v>
      </c>
      <c r="AU269" s="91">
        <v>2174.0397589999998</v>
      </c>
      <c r="AV269" s="91">
        <v>1981.5854182800001</v>
      </c>
      <c r="AW269" s="91">
        <v>0</v>
      </c>
    </row>
    <row r="270" spans="1:49" s="9" customFormat="1" x14ac:dyDescent="0.2">
      <c r="A270" s="18" t="s">
        <v>95</v>
      </c>
      <c r="B270" s="45" t="s">
        <v>1</v>
      </c>
      <c r="C270" s="69">
        <v>0</v>
      </c>
      <c r="D270" s="69">
        <v>0</v>
      </c>
      <c r="E270" s="69">
        <v>0</v>
      </c>
      <c r="F270" s="69">
        <v>0</v>
      </c>
      <c r="G270" s="69">
        <v>0</v>
      </c>
      <c r="H270" s="69">
        <v>0</v>
      </c>
      <c r="I270" s="69">
        <v>0</v>
      </c>
      <c r="J270" s="69">
        <v>0</v>
      </c>
      <c r="K270" s="69">
        <v>0</v>
      </c>
      <c r="L270" s="61">
        <v>0</v>
      </c>
      <c r="M270" s="61">
        <v>0</v>
      </c>
      <c r="N270" s="61">
        <v>0</v>
      </c>
      <c r="O270" s="16">
        <v>0</v>
      </c>
      <c r="P270" s="16">
        <v>0</v>
      </c>
      <c r="Q270" s="16">
        <v>0</v>
      </c>
      <c r="R270" s="19" t="s">
        <v>114</v>
      </c>
      <c r="S270" s="16">
        <v>0</v>
      </c>
      <c r="T270" s="16">
        <v>0</v>
      </c>
      <c r="U270" s="16">
        <v>0</v>
      </c>
      <c r="V270" s="16">
        <v>0</v>
      </c>
      <c r="W270" s="16">
        <v>0</v>
      </c>
      <c r="X270" s="16">
        <v>0</v>
      </c>
      <c r="Y270" s="91">
        <v>0</v>
      </c>
      <c r="Z270" s="91">
        <v>0</v>
      </c>
      <c r="AA270" s="91">
        <v>0</v>
      </c>
      <c r="AB270" s="91">
        <v>0</v>
      </c>
      <c r="AC270" s="91">
        <v>0</v>
      </c>
      <c r="AD270" s="91">
        <v>0</v>
      </c>
      <c r="AE270" s="91">
        <v>0</v>
      </c>
      <c r="AF270" s="91">
        <v>0</v>
      </c>
      <c r="AG270" s="91">
        <v>0</v>
      </c>
      <c r="AH270" s="91">
        <v>0</v>
      </c>
      <c r="AI270" s="91">
        <v>0</v>
      </c>
      <c r="AJ270" s="91">
        <v>0</v>
      </c>
      <c r="AK270" s="91">
        <v>0</v>
      </c>
      <c r="AL270" s="91">
        <v>0</v>
      </c>
      <c r="AM270" s="91">
        <v>0</v>
      </c>
      <c r="AN270" s="91">
        <v>0</v>
      </c>
      <c r="AO270" s="91">
        <v>0</v>
      </c>
      <c r="AP270" s="91">
        <v>0</v>
      </c>
      <c r="AQ270" s="91">
        <v>0</v>
      </c>
      <c r="AR270" s="91">
        <v>0</v>
      </c>
      <c r="AS270" s="91">
        <v>0</v>
      </c>
      <c r="AT270" s="91">
        <v>0</v>
      </c>
      <c r="AU270" s="91">
        <v>0</v>
      </c>
      <c r="AV270" s="91">
        <v>0</v>
      </c>
      <c r="AW270" s="91">
        <v>0</v>
      </c>
    </row>
    <row r="271" spans="1:49" x14ac:dyDescent="0.2">
      <c r="A271" s="15" t="s">
        <v>113</v>
      </c>
      <c r="B271" s="45" t="s">
        <v>1</v>
      </c>
      <c r="C271" s="69" t="s">
        <v>114</v>
      </c>
      <c r="D271" s="69" t="s">
        <v>114</v>
      </c>
      <c r="E271" s="69" t="s">
        <v>114</v>
      </c>
      <c r="F271" s="69" t="s">
        <v>114</v>
      </c>
      <c r="G271" s="69" t="s">
        <v>114</v>
      </c>
      <c r="H271" s="69" t="s">
        <v>114</v>
      </c>
      <c r="I271" s="69" t="s">
        <v>114</v>
      </c>
      <c r="J271" s="69" t="s">
        <v>114</v>
      </c>
      <c r="K271" s="69" t="s">
        <v>114</v>
      </c>
      <c r="L271" s="61" t="s">
        <v>114</v>
      </c>
      <c r="M271" s="61" t="s">
        <v>114</v>
      </c>
      <c r="N271" s="61" t="s">
        <v>114</v>
      </c>
      <c r="O271" s="16" t="s">
        <v>114</v>
      </c>
      <c r="P271" s="16" t="s">
        <v>114</v>
      </c>
      <c r="Q271" s="16" t="s">
        <v>114</v>
      </c>
      <c r="R271" s="19" t="s">
        <v>114</v>
      </c>
      <c r="S271" s="16">
        <v>0</v>
      </c>
      <c r="T271" s="16">
        <v>0</v>
      </c>
      <c r="U271" s="16">
        <v>0</v>
      </c>
      <c r="V271" s="16">
        <v>0</v>
      </c>
      <c r="W271" s="16">
        <v>0</v>
      </c>
      <c r="X271" s="16">
        <v>0</v>
      </c>
      <c r="Y271" s="91">
        <v>0</v>
      </c>
      <c r="Z271" s="91">
        <v>0</v>
      </c>
      <c r="AA271" s="91">
        <v>0</v>
      </c>
      <c r="AB271" s="91">
        <v>0</v>
      </c>
      <c r="AC271" s="91">
        <v>0</v>
      </c>
      <c r="AD271" s="91">
        <v>0</v>
      </c>
      <c r="AE271" s="91">
        <v>0</v>
      </c>
      <c r="AF271" s="91">
        <v>0</v>
      </c>
      <c r="AG271" s="91">
        <v>0</v>
      </c>
      <c r="AH271" s="91">
        <v>0</v>
      </c>
      <c r="AI271" s="91">
        <v>0</v>
      </c>
      <c r="AJ271" s="91">
        <v>0</v>
      </c>
      <c r="AK271" s="91">
        <v>0</v>
      </c>
      <c r="AL271" s="91">
        <v>0</v>
      </c>
      <c r="AM271" s="91">
        <v>0</v>
      </c>
      <c r="AN271" s="91">
        <v>0</v>
      </c>
      <c r="AO271" s="91">
        <v>0</v>
      </c>
      <c r="AP271" s="91">
        <v>0</v>
      </c>
      <c r="AQ271" s="91">
        <v>0</v>
      </c>
      <c r="AR271" s="91">
        <v>0</v>
      </c>
      <c r="AS271" s="91">
        <v>0</v>
      </c>
      <c r="AT271" s="91">
        <v>0</v>
      </c>
      <c r="AU271" s="91">
        <v>0</v>
      </c>
      <c r="AV271" s="91">
        <v>0</v>
      </c>
      <c r="AW271" s="91">
        <v>0</v>
      </c>
    </row>
    <row r="272" spans="1:49" s="9" customFormat="1" x14ac:dyDescent="0.2">
      <c r="A272" s="15" t="s">
        <v>7</v>
      </c>
      <c r="B272" s="45" t="s">
        <v>1</v>
      </c>
      <c r="C272" s="69">
        <v>0</v>
      </c>
      <c r="D272" s="69">
        <v>0</v>
      </c>
      <c r="E272" s="69">
        <v>0</v>
      </c>
      <c r="F272" s="69">
        <v>0</v>
      </c>
      <c r="G272" s="69">
        <v>0</v>
      </c>
      <c r="H272" s="69">
        <v>0</v>
      </c>
      <c r="I272" s="69">
        <v>0</v>
      </c>
      <c r="J272" s="69">
        <v>0</v>
      </c>
      <c r="K272" s="69">
        <v>0</v>
      </c>
      <c r="L272" s="61">
        <v>0</v>
      </c>
      <c r="M272" s="61">
        <v>0</v>
      </c>
      <c r="N272" s="61">
        <v>0</v>
      </c>
      <c r="O272" s="16">
        <v>0</v>
      </c>
      <c r="P272" s="16">
        <v>0</v>
      </c>
      <c r="Q272" s="16">
        <v>0</v>
      </c>
      <c r="R272" s="19" t="s">
        <v>114</v>
      </c>
      <c r="S272" s="16">
        <v>0</v>
      </c>
      <c r="T272" s="16">
        <v>0</v>
      </c>
      <c r="U272" s="16">
        <v>0</v>
      </c>
      <c r="V272" s="16">
        <v>0</v>
      </c>
      <c r="W272" s="16">
        <v>0</v>
      </c>
      <c r="X272" s="16">
        <v>0</v>
      </c>
      <c r="Y272" s="91">
        <v>0</v>
      </c>
      <c r="Z272" s="91">
        <v>0</v>
      </c>
      <c r="AA272" s="91">
        <v>0</v>
      </c>
      <c r="AB272" s="91">
        <v>0</v>
      </c>
      <c r="AC272" s="91">
        <v>0</v>
      </c>
      <c r="AD272" s="91">
        <v>0</v>
      </c>
      <c r="AE272" s="91">
        <v>0</v>
      </c>
      <c r="AF272" s="91">
        <v>0</v>
      </c>
      <c r="AG272" s="91">
        <v>0</v>
      </c>
      <c r="AH272" s="91">
        <v>0</v>
      </c>
      <c r="AI272" s="91">
        <v>0</v>
      </c>
      <c r="AJ272" s="91">
        <v>0</v>
      </c>
      <c r="AK272" s="91">
        <v>0</v>
      </c>
      <c r="AL272" s="91">
        <v>0</v>
      </c>
      <c r="AM272" s="91">
        <v>0</v>
      </c>
      <c r="AN272" s="91">
        <v>0</v>
      </c>
      <c r="AO272" s="91">
        <v>0</v>
      </c>
      <c r="AP272" s="91">
        <v>0</v>
      </c>
      <c r="AQ272" s="91">
        <v>0</v>
      </c>
      <c r="AR272" s="91">
        <v>0</v>
      </c>
      <c r="AS272" s="91">
        <v>0</v>
      </c>
      <c r="AT272" s="91">
        <v>0</v>
      </c>
      <c r="AU272" s="91">
        <v>0</v>
      </c>
      <c r="AV272" s="91">
        <v>0</v>
      </c>
      <c r="AW272" s="91">
        <v>0</v>
      </c>
    </row>
    <row r="273" spans="1:50" s="9" customFormat="1" x14ac:dyDescent="0.2">
      <c r="A273" s="15" t="s">
        <v>96</v>
      </c>
      <c r="B273" s="45" t="s">
        <v>1</v>
      </c>
      <c r="C273" s="69">
        <v>0</v>
      </c>
      <c r="D273" s="69">
        <v>0</v>
      </c>
      <c r="E273" s="69">
        <v>0</v>
      </c>
      <c r="F273" s="69">
        <v>0</v>
      </c>
      <c r="G273" s="69">
        <v>0</v>
      </c>
      <c r="H273" s="69">
        <v>0</v>
      </c>
      <c r="I273" s="69">
        <v>0</v>
      </c>
      <c r="J273" s="69">
        <v>0</v>
      </c>
      <c r="K273" s="69">
        <v>0</v>
      </c>
      <c r="L273" s="61">
        <v>0</v>
      </c>
      <c r="M273" s="61">
        <v>0</v>
      </c>
      <c r="N273" s="61">
        <v>0</v>
      </c>
      <c r="O273" s="16">
        <v>0</v>
      </c>
      <c r="P273" s="16">
        <v>0</v>
      </c>
      <c r="Q273" s="16">
        <v>0</v>
      </c>
      <c r="R273" s="19" t="s">
        <v>114</v>
      </c>
      <c r="S273" s="16">
        <v>0</v>
      </c>
      <c r="T273" s="16">
        <v>0</v>
      </c>
      <c r="U273" s="16">
        <v>0</v>
      </c>
      <c r="V273" s="16">
        <v>0</v>
      </c>
      <c r="W273" s="16">
        <v>0</v>
      </c>
      <c r="X273" s="16">
        <v>0</v>
      </c>
      <c r="Y273" s="91">
        <v>0</v>
      </c>
      <c r="Z273" s="91">
        <v>0</v>
      </c>
      <c r="AA273" s="91">
        <v>0</v>
      </c>
      <c r="AB273" s="91">
        <v>0</v>
      </c>
      <c r="AC273" s="91">
        <v>0</v>
      </c>
      <c r="AD273" s="91">
        <v>0</v>
      </c>
      <c r="AE273" s="91">
        <v>0</v>
      </c>
      <c r="AF273" s="91">
        <v>0</v>
      </c>
      <c r="AG273" s="91">
        <v>0</v>
      </c>
      <c r="AH273" s="91">
        <v>0</v>
      </c>
      <c r="AI273" s="91">
        <v>0</v>
      </c>
      <c r="AJ273" s="91">
        <v>0</v>
      </c>
      <c r="AK273" s="91">
        <v>0</v>
      </c>
      <c r="AL273" s="91">
        <v>0</v>
      </c>
      <c r="AM273" s="91">
        <v>0</v>
      </c>
      <c r="AN273" s="91">
        <v>0</v>
      </c>
      <c r="AO273" s="91">
        <v>0</v>
      </c>
      <c r="AP273" s="91">
        <v>0</v>
      </c>
      <c r="AQ273" s="91">
        <v>0</v>
      </c>
      <c r="AR273" s="91">
        <v>0</v>
      </c>
      <c r="AS273" s="91">
        <v>0</v>
      </c>
      <c r="AT273" s="91">
        <v>0</v>
      </c>
      <c r="AU273" s="91">
        <v>0</v>
      </c>
      <c r="AV273" s="91">
        <v>0</v>
      </c>
      <c r="AW273" s="91">
        <v>0</v>
      </c>
    </row>
    <row r="274" spans="1:50" s="9" customFormat="1" x14ac:dyDescent="0.2">
      <c r="A274" s="18" t="s">
        <v>97</v>
      </c>
      <c r="B274" s="45" t="s">
        <v>1</v>
      </c>
      <c r="C274" s="69">
        <v>0</v>
      </c>
      <c r="D274" s="69">
        <v>0</v>
      </c>
      <c r="E274" s="69">
        <v>0</v>
      </c>
      <c r="F274" s="69">
        <v>0</v>
      </c>
      <c r="G274" s="69">
        <v>0</v>
      </c>
      <c r="H274" s="69">
        <v>0</v>
      </c>
      <c r="I274" s="69">
        <v>0</v>
      </c>
      <c r="J274" s="69">
        <v>0</v>
      </c>
      <c r="K274" s="69">
        <v>0</v>
      </c>
      <c r="L274" s="61">
        <v>0</v>
      </c>
      <c r="M274" s="61">
        <v>0</v>
      </c>
      <c r="N274" s="61">
        <v>0</v>
      </c>
      <c r="O274" s="16">
        <v>0</v>
      </c>
      <c r="P274" s="16">
        <v>0</v>
      </c>
      <c r="Q274" s="16">
        <v>0</v>
      </c>
      <c r="R274" s="19" t="s">
        <v>114</v>
      </c>
      <c r="S274" s="16">
        <v>0</v>
      </c>
      <c r="T274" s="16">
        <v>0</v>
      </c>
      <c r="U274" s="16">
        <v>0</v>
      </c>
      <c r="V274" s="16">
        <v>0</v>
      </c>
      <c r="W274" s="16">
        <v>0</v>
      </c>
      <c r="X274" s="16">
        <v>0</v>
      </c>
      <c r="Y274" s="91">
        <v>0</v>
      </c>
      <c r="Z274" s="91">
        <v>0</v>
      </c>
      <c r="AA274" s="91">
        <v>0</v>
      </c>
      <c r="AB274" s="91">
        <v>0</v>
      </c>
      <c r="AC274" s="91">
        <v>0</v>
      </c>
      <c r="AD274" s="91">
        <v>0</v>
      </c>
      <c r="AE274" s="91">
        <v>0</v>
      </c>
      <c r="AF274" s="91">
        <v>0</v>
      </c>
      <c r="AG274" s="91">
        <v>0</v>
      </c>
      <c r="AH274" s="91">
        <v>0</v>
      </c>
      <c r="AI274" s="91">
        <v>0</v>
      </c>
      <c r="AJ274" s="91">
        <v>0</v>
      </c>
      <c r="AK274" s="91">
        <v>0</v>
      </c>
      <c r="AL274" s="91">
        <v>0</v>
      </c>
      <c r="AM274" s="91">
        <v>0</v>
      </c>
      <c r="AN274" s="91">
        <v>0</v>
      </c>
      <c r="AO274" s="91">
        <v>0</v>
      </c>
      <c r="AP274" s="91">
        <v>0</v>
      </c>
      <c r="AQ274" s="91">
        <v>0</v>
      </c>
      <c r="AR274" s="91">
        <v>0</v>
      </c>
      <c r="AS274" s="91">
        <v>0</v>
      </c>
      <c r="AT274" s="91">
        <v>0</v>
      </c>
      <c r="AU274" s="91">
        <v>0</v>
      </c>
      <c r="AV274" s="91">
        <v>0</v>
      </c>
      <c r="AW274" s="91">
        <v>0</v>
      </c>
    </row>
    <row r="275" spans="1:50" s="9" customFormat="1" x14ac:dyDescent="0.2">
      <c r="A275" s="18" t="s">
        <v>100</v>
      </c>
      <c r="B275" s="45" t="s">
        <v>1</v>
      </c>
      <c r="C275" s="69">
        <v>0</v>
      </c>
      <c r="D275" s="69">
        <v>0</v>
      </c>
      <c r="E275" s="69">
        <v>0</v>
      </c>
      <c r="F275" s="69">
        <v>0</v>
      </c>
      <c r="G275" s="69">
        <v>0</v>
      </c>
      <c r="H275" s="69">
        <v>0</v>
      </c>
      <c r="I275" s="69">
        <v>0</v>
      </c>
      <c r="J275" s="69">
        <v>0</v>
      </c>
      <c r="K275" s="69">
        <v>0</v>
      </c>
      <c r="L275" s="61">
        <v>0</v>
      </c>
      <c r="M275" s="61">
        <v>0</v>
      </c>
      <c r="N275" s="61">
        <v>0</v>
      </c>
      <c r="O275" s="16">
        <v>0</v>
      </c>
      <c r="P275" s="16">
        <v>0</v>
      </c>
      <c r="Q275" s="16">
        <v>0</v>
      </c>
      <c r="R275" s="19" t="s">
        <v>114</v>
      </c>
      <c r="S275" s="16">
        <v>0</v>
      </c>
      <c r="T275" s="16">
        <v>0</v>
      </c>
      <c r="U275" s="16">
        <v>0</v>
      </c>
      <c r="V275" s="16">
        <v>0</v>
      </c>
      <c r="W275" s="16">
        <v>0</v>
      </c>
      <c r="X275" s="16">
        <v>0</v>
      </c>
      <c r="Y275" s="91">
        <v>0</v>
      </c>
      <c r="Z275" s="91">
        <v>0</v>
      </c>
      <c r="AA275" s="91">
        <v>0</v>
      </c>
      <c r="AB275" s="91">
        <v>0</v>
      </c>
      <c r="AC275" s="91">
        <v>0</v>
      </c>
      <c r="AD275" s="91">
        <v>0</v>
      </c>
      <c r="AE275" s="91">
        <v>0</v>
      </c>
      <c r="AF275" s="91">
        <v>0</v>
      </c>
      <c r="AG275" s="91">
        <v>0</v>
      </c>
      <c r="AH275" s="91">
        <v>0</v>
      </c>
      <c r="AI275" s="91">
        <v>0</v>
      </c>
      <c r="AJ275" s="91">
        <v>0</v>
      </c>
      <c r="AK275" s="91">
        <v>0</v>
      </c>
      <c r="AL275" s="91">
        <v>0</v>
      </c>
      <c r="AM275" s="91">
        <v>0</v>
      </c>
      <c r="AN275" s="91">
        <v>0</v>
      </c>
      <c r="AO275" s="91">
        <v>0</v>
      </c>
      <c r="AP275" s="91">
        <v>0</v>
      </c>
      <c r="AQ275" s="91">
        <v>0</v>
      </c>
      <c r="AR275" s="91">
        <v>0</v>
      </c>
      <c r="AS275" s="91">
        <v>0</v>
      </c>
      <c r="AT275" s="91">
        <v>0</v>
      </c>
      <c r="AU275" s="91">
        <v>0</v>
      </c>
      <c r="AV275" s="91">
        <v>0</v>
      </c>
      <c r="AW275" s="91">
        <v>0</v>
      </c>
    </row>
    <row r="276" spans="1:50" s="9" customFormat="1" x14ac:dyDescent="0.2">
      <c r="A276" s="15" t="s">
        <v>98</v>
      </c>
      <c r="B276" s="45" t="s">
        <v>1</v>
      </c>
      <c r="C276" s="69">
        <v>0</v>
      </c>
      <c r="D276" s="69">
        <v>0</v>
      </c>
      <c r="E276" s="69">
        <v>0</v>
      </c>
      <c r="F276" s="69">
        <v>2.9368515099999999</v>
      </c>
      <c r="G276" s="69">
        <v>20.248524379999999</v>
      </c>
      <c r="H276" s="69">
        <v>46.971586369999997</v>
      </c>
      <c r="I276" s="69">
        <v>49.41473586</v>
      </c>
      <c r="J276" s="69">
        <v>0</v>
      </c>
      <c r="K276" s="69">
        <v>0</v>
      </c>
      <c r="L276" s="61">
        <v>0</v>
      </c>
      <c r="M276" s="61">
        <v>26.972999999999999</v>
      </c>
      <c r="N276" s="61">
        <v>23.486407109999998</v>
      </c>
      <c r="O276" s="16">
        <v>0</v>
      </c>
      <c r="P276" s="16">
        <v>0</v>
      </c>
      <c r="Q276" s="16">
        <v>0</v>
      </c>
      <c r="R276" s="19" t="s">
        <v>114</v>
      </c>
      <c r="S276" s="16">
        <v>0</v>
      </c>
      <c r="T276" s="16">
        <v>0</v>
      </c>
      <c r="U276" s="16">
        <v>0</v>
      </c>
      <c r="V276" s="16">
        <v>0</v>
      </c>
      <c r="W276" s="16">
        <v>0</v>
      </c>
      <c r="X276" s="16">
        <v>0</v>
      </c>
      <c r="Y276" s="91">
        <v>0</v>
      </c>
      <c r="Z276" s="91">
        <v>0</v>
      </c>
      <c r="AA276" s="91">
        <v>0</v>
      </c>
      <c r="AB276" s="91">
        <v>0</v>
      </c>
      <c r="AC276" s="91">
        <v>0</v>
      </c>
      <c r="AD276" s="91">
        <v>0</v>
      </c>
      <c r="AE276" s="91">
        <v>0</v>
      </c>
      <c r="AF276" s="91">
        <v>0</v>
      </c>
      <c r="AG276" s="91">
        <v>0</v>
      </c>
      <c r="AH276" s="91">
        <v>0</v>
      </c>
      <c r="AI276" s="91">
        <v>0</v>
      </c>
      <c r="AJ276" s="91">
        <v>0</v>
      </c>
      <c r="AK276" s="91">
        <v>0</v>
      </c>
      <c r="AL276" s="91">
        <v>0</v>
      </c>
      <c r="AM276" s="91">
        <v>0</v>
      </c>
      <c r="AN276" s="91">
        <v>0</v>
      </c>
      <c r="AO276" s="91">
        <v>0</v>
      </c>
      <c r="AP276" s="91">
        <v>0</v>
      </c>
      <c r="AQ276" s="91">
        <v>0</v>
      </c>
      <c r="AR276" s="91">
        <v>0</v>
      </c>
      <c r="AS276" s="91">
        <v>0</v>
      </c>
      <c r="AT276" s="91">
        <v>0</v>
      </c>
      <c r="AU276" s="91">
        <v>0</v>
      </c>
      <c r="AV276" s="91">
        <v>0</v>
      </c>
      <c r="AW276" s="91">
        <v>0</v>
      </c>
    </row>
    <row r="277" spans="1:50" s="9" customFormat="1" x14ac:dyDescent="0.2">
      <c r="A277" s="15" t="s">
        <v>99</v>
      </c>
      <c r="B277" s="44" t="s">
        <v>1</v>
      </c>
      <c r="C277" s="69">
        <v>0</v>
      </c>
      <c r="D277" s="70">
        <v>1.89335082</v>
      </c>
      <c r="E277" s="70">
        <v>2.1229305299999996</v>
      </c>
      <c r="F277" s="70">
        <v>3.8697754537499995</v>
      </c>
      <c r="G277" s="70">
        <v>88.025629789400014</v>
      </c>
      <c r="H277" s="70">
        <v>70.3209254888</v>
      </c>
      <c r="I277" s="70">
        <v>247.68040601454996</v>
      </c>
      <c r="J277" s="70">
        <v>408.42091676664995</v>
      </c>
      <c r="K277" s="70">
        <v>1302.3371617105249</v>
      </c>
      <c r="L277" s="62">
        <v>1483.6499234448388</v>
      </c>
      <c r="M277" s="62">
        <v>5007.0077971039736</v>
      </c>
      <c r="N277" s="62">
        <v>7108.1596875979121</v>
      </c>
      <c r="O277" s="14">
        <v>10346.205103915974</v>
      </c>
      <c r="P277" s="14">
        <v>15979.339857956295</v>
      </c>
      <c r="Q277" s="14">
        <v>26172.297528123603</v>
      </c>
      <c r="R277" s="80" t="s">
        <v>114</v>
      </c>
      <c r="S277" s="16">
        <v>19557.841583357942</v>
      </c>
      <c r="T277" s="16">
        <v>23452.822911220108</v>
      </c>
      <c r="U277" s="16">
        <v>39111.092470489122</v>
      </c>
      <c r="V277" s="16">
        <v>45705.486017671581</v>
      </c>
      <c r="W277" s="16">
        <v>53027.62518769077</v>
      </c>
      <c r="X277" s="16">
        <v>99844.2</v>
      </c>
      <c r="Y277" s="91">
        <v>138463.86897068849</v>
      </c>
      <c r="Z277" s="91">
        <v>184557.91641688129</v>
      </c>
      <c r="AA277" s="91">
        <v>253851.62816135451</v>
      </c>
      <c r="AB277" s="91">
        <v>266552.51113695209</v>
      </c>
      <c r="AC277" s="91">
        <v>273680.65620593663</v>
      </c>
      <c r="AD277" s="91">
        <v>301166.50736792421</v>
      </c>
      <c r="AE277" s="91">
        <v>316029.28556145169</v>
      </c>
      <c r="AF277" s="91">
        <v>337994.32597797998</v>
      </c>
      <c r="AG277" s="91">
        <v>363334.23496204772</v>
      </c>
      <c r="AH277" s="91">
        <v>431818.52330787817</v>
      </c>
      <c r="AI277" s="91">
        <v>492473.08718464122</v>
      </c>
      <c r="AJ277" s="91">
        <v>569736.36332143284</v>
      </c>
      <c r="AK277" s="91">
        <v>715538.90196106676</v>
      </c>
      <c r="AL277" s="91">
        <v>828310.92052380485</v>
      </c>
      <c r="AM277" s="91">
        <v>1058395.65225811</v>
      </c>
      <c r="AN277" s="91">
        <v>1100815.9045602309</v>
      </c>
      <c r="AO277" s="91">
        <v>1071184.717410201</v>
      </c>
      <c r="AP277" s="91">
        <v>1090973.1783714429</v>
      </c>
      <c r="AQ277" s="91">
        <v>1102301.318044666</v>
      </c>
      <c r="AR277" s="91">
        <v>1142185.867668597</v>
      </c>
      <c r="AS277" s="91">
        <v>1198569.711265479</v>
      </c>
      <c r="AT277" s="91">
        <v>1218177.814883932</v>
      </c>
      <c r="AU277" s="91">
        <v>1288815.856657251</v>
      </c>
      <c r="AV277" s="91">
        <v>1323223.0868699921</v>
      </c>
      <c r="AW277" s="91">
        <v>1398264.5304787841</v>
      </c>
    </row>
    <row r="278" spans="1:50" s="9" customFormat="1" x14ac:dyDescent="0.2">
      <c r="A278" s="28" t="s">
        <v>37</v>
      </c>
      <c r="B278" s="43" t="s">
        <v>1</v>
      </c>
      <c r="C278" s="68">
        <v>0</v>
      </c>
      <c r="D278" s="68">
        <v>0.16487012000000001</v>
      </c>
      <c r="E278" s="68">
        <v>0.47450440847500003</v>
      </c>
      <c r="F278" s="68">
        <v>2.5068605730000004</v>
      </c>
      <c r="G278" s="68">
        <v>4.5394145596250004</v>
      </c>
      <c r="H278" s="68">
        <v>9.5993512919999997</v>
      </c>
      <c r="I278" s="68">
        <v>26.964780822325</v>
      </c>
      <c r="J278" s="68">
        <v>18.91465666389999</v>
      </c>
      <c r="K278" s="68">
        <v>128.01232178162499</v>
      </c>
      <c r="L278" s="60">
        <v>44.547063771737001</v>
      </c>
      <c r="M278" s="60">
        <v>74.930932367799983</v>
      </c>
      <c r="N278" s="60">
        <v>85.491269635568955</v>
      </c>
      <c r="O278" s="29">
        <v>133.01262683408902</v>
      </c>
      <c r="P278" s="29">
        <v>286.06850671745292</v>
      </c>
      <c r="Q278" s="29">
        <v>303.96488213466796</v>
      </c>
      <c r="R278" s="79" t="s">
        <v>114</v>
      </c>
      <c r="S278" s="29">
        <v>733.71794289311981</v>
      </c>
      <c r="T278" s="29">
        <v>1108.1208611387481</v>
      </c>
      <c r="U278" s="29">
        <v>630.12483874342036</v>
      </c>
      <c r="V278" s="29">
        <v>1010.2211396492158</v>
      </c>
      <c r="W278" s="29">
        <v>984.29963752391893</v>
      </c>
      <c r="X278" s="29">
        <v>439.5</v>
      </c>
      <c r="Y278" s="29">
        <v>986.15786314813897</v>
      </c>
      <c r="Z278" s="29">
        <v>603.49685717536704</v>
      </c>
      <c r="AA278" s="29">
        <v>304.51950634165701</v>
      </c>
      <c r="AB278" s="29">
        <v>698.32617638849899</v>
      </c>
      <c r="AC278" s="29">
        <v>414.75909223858901</v>
      </c>
      <c r="AD278" s="29">
        <v>693.21530087177803</v>
      </c>
      <c r="AE278" s="29">
        <v>1545.817736515279</v>
      </c>
      <c r="AF278" s="29">
        <v>1027.678627336737</v>
      </c>
      <c r="AG278" s="29">
        <v>771.80993589875595</v>
      </c>
      <c r="AH278" s="29">
        <v>495.47391477176399</v>
      </c>
      <c r="AI278" s="29">
        <v>1340.002539652726</v>
      </c>
      <c r="AJ278" s="29">
        <v>1096.8389687778811</v>
      </c>
      <c r="AK278" s="29">
        <v>2376.9385642339689</v>
      </c>
      <c r="AL278" s="29">
        <v>1308.877934089561</v>
      </c>
      <c r="AM278" s="29">
        <v>1292.018636426169</v>
      </c>
      <c r="AN278" s="29">
        <v>6175.1069571777571</v>
      </c>
      <c r="AO278" s="29">
        <v>7650.7106062436342</v>
      </c>
      <c r="AP278" s="29">
        <v>2919.4860982098139</v>
      </c>
      <c r="AQ278" s="29">
        <v>1073.772043879962</v>
      </c>
      <c r="AR278" s="29">
        <v>1812.89541829523</v>
      </c>
      <c r="AS278" s="29">
        <v>2702.8551771542229</v>
      </c>
      <c r="AT278" s="29">
        <v>2834.6214070060691</v>
      </c>
      <c r="AU278" s="29">
        <v>2245.7554774025239</v>
      </c>
      <c r="AV278" s="29">
        <v>4303.73198954074</v>
      </c>
      <c r="AW278" s="29">
        <v>3273.8854032570389</v>
      </c>
    </row>
    <row r="279" spans="1:50" s="9" customFormat="1" x14ac:dyDescent="0.2">
      <c r="A279" s="2" t="s">
        <v>102</v>
      </c>
      <c r="B279" s="4" t="s">
        <v>102</v>
      </c>
      <c r="C279" s="4" t="s">
        <v>102</v>
      </c>
      <c r="D279" s="4" t="s">
        <v>102</v>
      </c>
      <c r="E279" s="4" t="s">
        <v>102</v>
      </c>
      <c r="F279" s="4" t="s">
        <v>102</v>
      </c>
      <c r="G279" s="4" t="s">
        <v>102</v>
      </c>
      <c r="H279" s="4" t="s">
        <v>102</v>
      </c>
      <c r="I279" s="4" t="s">
        <v>102</v>
      </c>
      <c r="J279" s="4" t="s">
        <v>102</v>
      </c>
      <c r="K279" s="4" t="s">
        <v>102</v>
      </c>
      <c r="L279" s="4" t="s">
        <v>102</v>
      </c>
      <c r="M279" s="4" t="s">
        <v>102</v>
      </c>
      <c r="N279" s="4" t="s">
        <v>102</v>
      </c>
      <c r="O279" s="4" t="s">
        <v>102</v>
      </c>
      <c r="P279" s="4" t="s">
        <v>102</v>
      </c>
      <c r="Q279" s="4" t="s">
        <v>102</v>
      </c>
      <c r="R279" s="4" t="s">
        <v>102</v>
      </c>
      <c r="S279" s="4" t="s">
        <v>102</v>
      </c>
      <c r="T279" s="4" t="s">
        <v>102</v>
      </c>
      <c r="U279" s="4" t="s">
        <v>102</v>
      </c>
      <c r="V279" s="4" t="s">
        <v>102</v>
      </c>
      <c r="W279" s="4" t="s">
        <v>102</v>
      </c>
      <c r="X279" s="4" t="s">
        <v>102</v>
      </c>
      <c r="Y279" s="4" t="s">
        <v>102</v>
      </c>
      <c r="Z279" s="4" t="s">
        <v>102</v>
      </c>
      <c r="AA279" s="4" t="s">
        <v>102</v>
      </c>
      <c r="AB279" s="4" t="s">
        <v>102</v>
      </c>
      <c r="AC279" s="4" t="s">
        <v>102</v>
      </c>
      <c r="AD279" s="4" t="s">
        <v>102</v>
      </c>
      <c r="AE279" s="4" t="s">
        <v>102</v>
      </c>
      <c r="AF279" s="4" t="s">
        <v>102</v>
      </c>
      <c r="AG279" s="4" t="s">
        <v>102</v>
      </c>
      <c r="AH279" s="4" t="s">
        <v>102</v>
      </c>
      <c r="AI279" s="4" t="s">
        <v>102</v>
      </c>
      <c r="AJ279" s="4" t="s">
        <v>102</v>
      </c>
      <c r="AK279" s="4" t="s">
        <v>102</v>
      </c>
      <c r="AL279" s="4" t="s">
        <v>102</v>
      </c>
      <c r="AM279" s="4" t="s">
        <v>102</v>
      </c>
      <c r="AN279" s="4" t="s">
        <v>102</v>
      </c>
      <c r="AO279" s="4" t="s">
        <v>102</v>
      </c>
      <c r="AP279" s="4" t="s">
        <v>102</v>
      </c>
      <c r="AQ279" s="4" t="s">
        <v>102</v>
      </c>
      <c r="AR279" s="4" t="s">
        <v>102</v>
      </c>
      <c r="AS279" s="4" t="s">
        <v>102</v>
      </c>
      <c r="AT279" s="4" t="s">
        <v>102</v>
      </c>
      <c r="AU279" s="4" t="s">
        <v>102</v>
      </c>
      <c r="AV279" s="4" t="s">
        <v>102</v>
      </c>
      <c r="AW279" s="97" t="s">
        <v>102</v>
      </c>
    </row>
    <row r="280" spans="1:50" x14ac:dyDescent="0.2">
      <c r="A280" s="12" t="s">
        <v>38</v>
      </c>
      <c r="B280" s="42" t="s">
        <v>1</v>
      </c>
      <c r="C280" s="59">
        <f>C282+C304</f>
        <v>3105657.2811446297</v>
      </c>
      <c r="D280" s="59">
        <f>D282+D304</f>
        <v>3185845.0512064192</v>
      </c>
      <c r="E280" s="59">
        <f>E282+E304</f>
        <v>3341756.8028003708</v>
      </c>
      <c r="F280" s="59">
        <f>F282+F304</f>
        <v>3485742.0816374305</v>
      </c>
      <c r="G280" s="59">
        <f t="shared" ref="G280:T280" si="28">G282+G304</f>
        <v>3622865.4498658576</v>
      </c>
      <c r="H280" s="59">
        <f t="shared" si="28"/>
        <v>3944250.8805237939</v>
      </c>
      <c r="I280" s="59">
        <f t="shared" si="28"/>
        <v>4469685.6144025894</v>
      </c>
      <c r="J280" s="59">
        <f t="shared" si="28"/>
        <v>4190495.4067214723</v>
      </c>
      <c r="K280" s="59">
        <f t="shared" si="28"/>
        <v>4399038.6071936479</v>
      </c>
      <c r="L280" s="59">
        <f>L282+L304</f>
        <v>4811698.8818293251</v>
      </c>
      <c r="M280" s="59">
        <f t="shared" si="28"/>
        <v>5040083.3134692898</v>
      </c>
      <c r="N280" s="13">
        <f t="shared" si="28"/>
        <v>5556749.2582015004</v>
      </c>
      <c r="O280" s="13">
        <f t="shared" si="28"/>
        <v>6153631.4223586507</v>
      </c>
      <c r="P280" s="13">
        <f t="shared" si="28"/>
        <v>6901039.2647745889</v>
      </c>
      <c r="Q280" s="13">
        <f t="shared" si="28"/>
        <v>7129893.0994482329</v>
      </c>
      <c r="R280" s="81" t="s">
        <v>114</v>
      </c>
      <c r="S280" s="13">
        <f t="shared" si="28"/>
        <v>6717517.3529694499</v>
      </c>
      <c r="T280" s="13">
        <f t="shared" si="28"/>
        <v>6443485.923467977</v>
      </c>
      <c r="U280" s="13">
        <f>U282+U304</f>
        <v>7660489.0705516674</v>
      </c>
      <c r="V280" s="13">
        <f>V282+V304</f>
        <v>8130503.6426976603</v>
      </c>
      <c r="W280" s="13">
        <f>W282+W304</f>
        <v>8900910.0098114461</v>
      </c>
      <c r="X280" s="13">
        <v>10162652.699999999</v>
      </c>
      <c r="Y280" s="13">
        <v>10352126.92704574</v>
      </c>
      <c r="Z280" s="13">
        <v>10598264.794089049</v>
      </c>
      <c r="AA280" s="13">
        <v>12391506.660615459</v>
      </c>
      <c r="AB280" s="13">
        <v>12581533.015637759</v>
      </c>
      <c r="AC280" s="13">
        <v>12818730.25355925</v>
      </c>
      <c r="AD280" s="13">
        <v>13192634.892009171</v>
      </c>
      <c r="AE280" s="13">
        <v>13689380.244207731</v>
      </c>
      <c r="AF280" s="13">
        <v>14263249.32510134</v>
      </c>
      <c r="AG280" s="13">
        <v>14610958.52016801</v>
      </c>
      <c r="AH280" s="13">
        <v>14943426.35468528</v>
      </c>
      <c r="AI280" s="13">
        <v>14330068.999194421</v>
      </c>
      <c r="AJ280" s="13">
        <v>14943755.66512806</v>
      </c>
      <c r="AK280" s="13">
        <v>15170969.850926509</v>
      </c>
      <c r="AL280" s="13">
        <v>15744843.74004388</v>
      </c>
      <c r="AM280" s="13">
        <v>16803897.123593539</v>
      </c>
      <c r="AN280" s="13">
        <v>17116093.235546201</v>
      </c>
      <c r="AO280" s="13">
        <v>17550562.918735981</v>
      </c>
      <c r="AP280" s="13">
        <v>17888569.417003449</v>
      </c>
      <c r="AQ280" s="13">
        <v>17923722.266495571</v>
      </c>
      <c r="AR280" s="13">
        <v>18808341.80178985</v>
      </c>
      <c r="AS280" s="13">
        <v>19456351.844280802</v>
      </c>
      <c r="AT280" s="13">
        <v>19839430.20033842</v>
      </c>
      <c r="AU280" s="13">
        <v>20690807.22518374</v>
      </c>
      <c r="AV280" s="13">
        <v>20651486.717500299</v>
      </c>
      <c r="AW280" s="13">
        <v>20949701.559828829</v>
      </c>
    </row>
    <row r="281" spans="1:50" x14ac:dyDescent="0.2">
      <c r="A281" s="20" t="s">
        <v>8</v>
      </c>
      <c r="B281" s="44"/>
      <c r="C281" s="72"/>
      <c r="D281" s="72"/>
      <c r="E281" s="72"/>
      <c r="F281" s="72"/>
      <c r="G281" s="72"/>
      <c r="H281" s="72"/>
      <c r="I281" s="72"/>
      <c r="J281" s="72"/>
      <c r="K281" s="72"/>
      <c r="L281" s="63"/>
      <c r="M281" s="63"/>
      <c r="N281" s="63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92"/>
      <c r="Z281" s="92"/>
      <c r="AA281" s="92"/>
      <c r="AB281" s="92"/>
      <c r="AC281" s="92"/>
      <c r="AD281" s="92"/>
      <c r="AE281" s="92"/>
      <c r="AF281" s="92"/>
      <c r="AG281" s="92"/>
      <c r="AH281" s="92"/>
      <c r="AI281" s="92"/>
      <c r="AJ281" s="92"/>
      <c r="AK281" s="92"/>
      <c r="AL281" s="92"/>
      <c r="AM281" s="92"/>
      <c r="AN281" s="92"/>
      <c r="AO281" s="92"/>
      <c r="AP281" s="92"/>
      <c r="AQ281" s="92"/>
      <c r="AR281" s="92"/>
      <c r="AS281" s="92"/>
      <c r="AT281" s="92"/>
      <c r="AU281" s="92"/>
      <c r="AV281" s="92"/>
      <c r="AW281" s="92"/>
    </row>
    <row r="282" spans="1:50" x14ac:dyDescent="0.2">
      <c r="A282" s="28" t="s">
        <v>49</v>
      </c>
      <c r="B282" s="43" t="s">
        <v>1</v>
      </c>
      <c r="C282" s="60">
        <f t="shared" ref="C282:Q282" si="29">C283+C297</f>
        <v>2348217.0408131499</v>
      </c>
      <c r="D282" s="60">
        <f t="shared" si="29"/>
        <v>2405748.4418775593</v>
      </c>
      <c r="E282" s="60">
        <f t="shared" si="29"/>
        <v>2586358.6248955601</v>
      </c>
      <c r="F282" s="60">
        <f t="shared" si="29"/>
        <v>2727405.982644252</v>
      </c>
      <c r="G282" s="60">
        <f t="shared" si="29"/>
        <v>2848074.306355156</v>
      </c>
      <c r="H282" s="60">
        <f t="shared" si="29"/>
        <v>3137712.8733797781</v>
      </c>
      <c r="I282" s="60">
        <f t="shared" si="29"/>
        <v>3569758.1673265011</v>
      </c>
      <c r="J282" s="60">
        <f t="shared" si="29"/>
        <v>3268895.8206123039</v>
      </c>
      <c r="K282" s="60">
        <f t="shared" si="29"/>
        <v>3425467.6939623062</v>
      </c>
      <c r="L282" s="60">
        <f>L283+L297</f>
        <v>3748628.9185627862</v>
      </c>
      <c r="M282" s="60">
        <f t="shared" si="29"/>
        <v>3883181.7657483849</v>
      </c>
      <c r="N282" s="29">
        <f t="shared" si="29"/>
        <v>4271200.7816525716</v>
      </c>
      <c r="O282" s="29">
        <f t="shared" si="29"/>
        <v>4762058.1318971571</v>
      </c>
      <c r="P282" s="29">
        <f t="shared" si="29"/>
        <v>5414987.9281071424</v>
      </c>
      <c r="Q282" s="29">
        <f t="shared" si="29"/>
        <v>5570341.037148701</v>
      </c>
      <c r="R282" s="79" t="s">
        <v>114</v>
      </c>
      <c r="S282" s="29">
        <f>S283+S297</f>
        <v>5645642.8799180128</v>
      </c>
      <c r="T282" s="29">
        <f>T283+T297</f>
        <v>5371798.6955131348</v>
      </c>
      <c r="U282" s="29">
        <f>U283+U297</f>
        <v>6472545.3353795651</v>
      </c>
      <c r="V282" s="29">
        <f>V283+V297</f>
        <v>6863024.0274527026</v>
      </c>
      <c r="W282" s="29">
        <f>W283+W297</f>
        <v>7518139.8410794651</v>
      </c>
      <c r="X282" s="29">
        <v>8589832.9000000004</v>
      </c>
      <c r="Y282" s="29">
        <v>8786812.4520914908</v>
      </c>
      <c r="Z282" s="29">
        <v>9012529.0668353438</v>
      </c>
      <c r="AA282" s="29">
        <v>10662037.120360671</v>
      </c>
      <c r="AB282" s="29">
        <v>10808584.6235318</v>
      </c>
      <c r="AC282" s="29">
        <v>10997005.978129899</v>
      </c>
      <c r="AD282" s="29">
        <v>11310308.40808486</v>
      </c>
      <c r="AE282" s="29">
        <v>11743319.12730342</v>
      </c>
      <c r="AF282" s="29">
        <v>12309216.95538868</v>
      </c>
      <c r="AG282" s="29">
        <v>12642239.951984329</v>
      </c>
      <c r="AH282" s="29">
        <v>12937022.63044323</v>
      </c>
      <c r="AI282" s="29">
        <v>12308087.004835511</v>
      </c>
      <c r="AJ282" s="29">
        <v>12812219.722990319</v>
      </c>
      <c r="AK282" s="29">
        <v>12934224.78286583</v>
      </c>
      <c r="AL282" s="29">
        <v>13368737.18658779</v>
      </c>
      <c r="AM282" s="29">
        <v>14151947.7913283</v>
      </c>
      <c r="AN282" s="29">
        <v>14371792.618077161</v>
      </c>
      <c r="AO282" s="29">
        <v>14771633.762297029</v>
      </c>
      <c r="AP282" s="29">
        <v>15078174.760243719</v>
      </c>
      <c r="AQ282" s="29">
        <v>15085363.555852508</v>
      </c>
      <c r="AR282" s="29">
        <v>15880989.79809333</v>
      </c>
      <c r="AS282" s="29">
        <v>16374992.237207109</v>
      </c>
      <c r="AT282" s="29">
        <v>16561146.023508031</v>
      </c>
      <c r="AU282" s="29">
        <v>17154262.51679121</v>
      </c>
      <c r="AV282" s="29">
        <v>17027259.269842152</v>
      </c>
      <c r="AW282" s="29">
        <v>17177677.829170961</v>
      </c>
      <c r="AX282" s="9"/>
    </row>
    <row r="283" spans="1:50" x14ac:dyDescent="0.2">
      <c r="A283" s="30" t="s">
        <v>3</v>
      </c>
      <c r="B283" s="44" t="s">
        <v>1</v>
      </c>
      <c r="C283" s="62">
        <f t="shared" ref="C283:H283" si="30">SUM(C284:C296)</f>
        <v>2329650.4781085197</v>
      </c>
      <c r="D283" s="62">
        <f t="shared" si="30"/>
        <v>2386216.1977279992</v>
      </c>
      <c r="E283" s="62">
        <f t="shared" si="30"/>
        <v>2561270.6070285104</v>
      </c>
      <c r="F283" s="62">
        <f t="shared" si="30"/>
        <v>2687937.9602664802</v>
      </c>
      <c r="G283" s="62">
        <f t="shared" si="30"/>
        <v>2805379.6844629399</v>
      </c>
      <c r="H283" s="62">
        <f t="shared" si="30"/>
        <v>3094376.5073308484</v>
      </c>
      <c r="I283" s="62">
        <f t="shared" ref="I283:Q283" si="31">SUM(I284:I296)</f>
        <v>3524334.7161996234</v>
      </c>
      <c r="J283" s="62">
        <f t="shared" si="31"/>
        <v>3222225.7199968197</v>
      </c>
      <c r="K283" s="62">
        <f t="shared" si="31"/>
        <v>3377351.6635062285</v>
      </c>
      <c r="L283" s="62">
        <f>SUM(L284:L296)</f>
        <v>3695398.8541526357</v>
      </c>
      <c r="M283" s="62">
        <f t="shared" si="31"/>
        <v>3824053.1820226652</v>
      </c>
      <c r="N283" s="14">
        <f t="shared" si="31"/>
        <v>4204272.3989611864</v>
      </c>
      <c r="O283" s="14">
        <f t="shared" si="31"/>
        <v>4676128.5509315068</v>
      </c>
      <c r="P283" s="14">
        <f t="shared" si="31"/>
        <v>5330049.2609074162</v>
      </c>
      <c r="Q283" s="14">
        <f t="shared" si="31"/>
        <v>5479945.6773071419</v>
      </c>
      <c r="R283" s="80" t="s">
        <v>114</v>
      </c>
      <c r="S283" s="14">
        <f>SUM(S284:S296)</f>
        <v>5604120.1321232021</v>
      </c>
      <c r="T283" s="14">
        <f>SUM(T284:T296)</f>
        <v>5334515.4868239807</v>
      </c>
      <c r="U283" s="14">
        <f>SUM(U284:U296)</f>
        <v>6417214.9535754975</v>
      </c>
      <c r="V283" s="14">
        <f>SUM(V284:V296)</f>
        <v>6803064.8896527709</v>
      </c>
      <c r="W283" s="14">
        <f>SUM(W284:W296)</f>
        <v>7422172.7741007544</v>
      </c>
      <c r="X283" s="14">
        <v>8446597.1999999993</v>
      </c>
      <c r="Y283" s="93">
        <v>8636160.8987258524</v>
      </c>
      <c r="Z283" s="93">
        <v>8850302.2781196907</v>
      </c>
      <c r="AA283" s="93">
        <v>10480583.55100275</v>
      </c>
      <c r="AB283" s="93">
        <v>10620933.915381329</v>
      </c>
      <c r="AC283" s="93">
        <v>10805338.45951464</v>
      </c>
      <c r="AD283" s="93">
        <v>11110301.38605725</v>
      </c>
      <c r="AE283" s="93">
        <v>11534381.552106019</v>
      </c>
      <c r="AF283" s="93">
        <v>12100113.50473991</v>
      </c>
      <c r="AG283" s="93">
        <v>12432876.779052939</v>
      </c>
      <c r="AH283" s="93">
        <v>12728027.540715929</v>
      </c>
      <c r="AI283" s="93">
        <v>12164758.97390694</v>
      </c>
      <c r="AJ283" s="93">
        <v>12650254.878392451</v>
      </c>
      <c r="AK283" s="93">
        <v>12756586.5548825</v>
      </c>
      <c r="AL283" s="93">
        <v>13162039.27410561</v>
      </c>
      <c r="AM283" s="93">
        <v>13927461.06953592</v>
      </c>
      <c r="AN283" s="93">
        <v>14113347.862963511</v>
      </c>
      <c r="AO283" s="93">
        <v>14510723.584473904</v>
      </c>
      <c r="AP283" s="93">
        <v>14801029.730041441</v>
      </c>
      <c r="AQ283" s="93">
        <v>14805192.393619848</v>
      </c>
      <c r="AR283" s="93">
        <v>15591855.85313064</v>
      </c>
      <c r="AS283" s="93">
        <v>16078402.11466096</v>
      </c>
      <c r="AT283" s="93">
        <v>16229841.985504709</v>
      </c>
      <c r="AU283" s="93">
        <v>16772378.935245899</v>
      </c>
      <c r="AV283" s="93">
        <v>16632489.54505532</v>
      </c>
      <c r="AW283" s="93">
        <v>16775145.95935398</v>
      </c>
      <c r="AX283" s="9"/>
    </row>
    <row r="284" spans="1:50" x14ac:dyDescent="0.2">
      <c r="A284" s="10" t="s">
        <v>40</v>
      </c>
      <c r="B284" s="45" t="s">
        <v>1</v>
      </c>
      <c r="C284" s="61">
        <v>198645.47458205998</v>
      </c>
      <c r="D284" s="61">
        <v>192565.98946786002</v>
      </c>
      <c r="E284" s="61">
        <v>183992.30060483995</v>
      </c>
      <c r="F284" s="61">
        <v>164086.12843134999</v>
      </c>
      <c r="G284" s="61">
        <v>131178.83936089999</v>
      </c>
      <c r="H284" s="61">
        <v>133554.42662034999</v>
      </c>
      <c r="I284" s="61">
        <v>133767.75895073</v>
      </c>
      <c r="J284" s="61">
        <v>133363.62875683999</v>
      </c>
      <c r="K284" s="61">
        <v>133090.14031843003</v>
      </c>
      <c r="L284" s="61">
        <v>131078.61221776</v>
      </c>
      <c r="M284" s="61">
        <v>88082.981553840014</v>
      </c>
      <c r="N284" s="61">
        <v>86803.664027430001</v>
      </c>
      <c r="O284" s="16">
        <v>67691.177473350021</v>
      </c>
      <c r="P284" s="16">
        <v>71313.069169800016</v>
      </c>
      <c r="Q284" s="16">
        <v>72665.999650480007</v>
      </c>
      <c r="R284" s="19" t="s">
        <v>114</v>
      </c>
      <c r="S284" s="16">
        <v>59098.513775270003</v>
      </c>
      <c r="T284" s="16">
        <v>61775.469017759999</v>
      </c>
      <c r="U284" s="16">
        <v>58990.267349499998</v>
      </c>
      <c r="V284" s="16">
        <v>1753.0940259900001</v>
      </c>
      <c r="W284" s="16">
        <v>2002.0201982799999</v>
      </c>
      <c r="X284" s="16">
        <v>2000.3</v>
      </c>
      <c r="Y284" s="91">
        <v>2000.0316684300001</v>
      </c>
      <c r="Z284" s="91">
        <v>1999.83051002</v>
      </c>
      <c r="AA284" s="91">
        <v>2040.82160761</v>
      </c>
      <c r="AB284" s="91">
        <v>2040.6192197800001</v>
      </c>
      <c r="AC284" s="91">
        <v>2019.6911429700001</v>
      </c>
      <c r="AD284" s="91">
        <v>2019.51712359</v>
      </c>
      <c r="AE284" s="91">
        <v>2019.2940015700001</v>
      </c>
      <c r="AF284" s="91">
        <v>2019.1047702799999</v>
      </c>
      <c r="AG284" s="91">
        <v>2186.94763177</v>
      </c>
      <c r="AH284" s="91">
        <v>2189.1299076</v>
      </c>
      <c r="AI284" s="91">
        <v>2188.9281351599998</v>
      </c>
      <c r="AJ284" s="91">
        <v>2188.7387168</v>
      </c>
      <c r="AK284" s="91">
        <v>2367.9363560299998</v>
      </c>
      <c r="AL284" s="91">
        <v>2367.74499681</v>
      </c>
      <c r="AM284" s="91">
        <v>2633.3642940300001</v>
      </c>
      <c r="AN284" s="91">
        <v>2633.1630294400002</v>
      </c>
      <c r="AO284" s="91">
        <v>2632.9617434399997</v>
      </c>
      <c r="AP284" s="91">
        <v>2632.7604435399999</v>
      </c>
      <c r="AQ284" s="91">
        <v>2633.55914123</v>
      </c>
      <c r="AR284" s="91">
        <v>2646.3578615500001</v>
      </c>
      <c r="AS284" s="91">
        <v>2810.8956247900001</v>
      </c>
      <c r="AT284" s="91">
        <v>1568.3942638999999</v>
      </c>
      <c r="AU284" s="91">
        <v>1568.19298645</v>
      </c>
      <c r="AV284" s="91">
        <v>1568.2371110199999</v>
      </c>
      <c r="AW284" s="91">
        <v>1568.03352724</v>
      </c>
      <c r="AX284" s="9"/>
    </row>
    <row r="285" spans="1:50" x14ac:dyDescent="0.2">
      <c r="A285" s="10" t="s">
        <v>110</v>
      </c>
      <c r="B285" s="45" t="s">
        <v>1</v>
      </c>
      <c r="C285" s="61">
        <v>33.914692079999995</v>
      </c>
      <c r="D285" s="61">
        <v>33.556280189999995</v>
      </c>
      <c r="E285" s="61">
        <v>33.44894034</v>
      </c>
      <c r="F285" s="61">
        <v>0</v>
      </c>
      <c r="G285" s="61">
        <v>0</v>
      </c>
      <c r="H285" s="61">
        <v>0</v>
      </c>
      <c r="I285" s="61">
        <v>0</v>
      </c>
      <c r="J285" s="61">
        <v>0</v>
      </c>
      <c r="K285" s="61">
        <v>0</v>
      </c>
      <c r="L285" s="61">
        <v>0</v>
      </c>
      <c r="M285" s="61">
        <v>0</v>
      </c>
      <c r="N285" s="61">
        <v>0</v>
      </c>
      <c r="O285" s="61">
        <v>0</v>
      </c>
      <c r="P285" s="61">
        <v>0</v>
      </c>
      <c r="Q285" s="61">
        <v>0</v>
      </c>
      <c r="R285" s="63" t="s">
        <v>114</v>
      </c>
      <c r="S285" s="61">
        <v>0</v>
      </c>
      <c r="T285" s="61">
        <v>0</v>
      </c>
      <c r="U285" s="61">
        <v>0</v>
      </c>
      <c r="V285" s="61">
        <v>0</v>
      </c>
      <c r="W285" s="61">
        <v>0</v>
      </c>
      <c r="X285" s="61">
        <v>0</v>
      </c>
      <c r="Y285" s="91">
        <v>0</v>
      </c>
      <c r="Z285" s="91">
        <v>0</v>
      </c>
      <c r="AA285" s="91">
        <v>0</v>
      </c>
      <c r="AB285" s="91">
        <v>0</v>
      </c>
      <c r="AC285" s="91">
        <v>0</v>
      </c>
      <c r="AD285" s="91">
        <v>0</v>
      </c>
      <c r="AE285" s="91">
        <v>0</v>
      </c>
      <c r="AF285" s="91">
        <v>0</v>
      </c>
      <c r="AG285" s="91">
        <v>0</v>
      </c>
      <c r="AH285" s="91">
        <v>0</v>
      </c>
      <c r="AI285" s="91">
        <v>0</v>
      </c>
      <c r="AJ285" s="91">
        <v>0</v>
      </c>
      <c r="AK285" s="91">
        <v>0</v>
      </c>
      <c r="AL285" s="91">
        <v>0</v>
      </c>
      <c r="AM285" s="91">
        <v>0</v>
      </c>
      <c r="AN285" s="91">
        <v>0</v>
      </c>
      <c r="AO285" s="91">
        <v>0</v>
      </c>
      <c r="AP285" s="91">
        <v>0</v>
      </c>
      <c r="AQ285" s="91">
        <v>0</v>
      </c>
      <c r="AR285" s="91">
        <v>0</v>
      </c>
      <c r="AS285" s="91">
        <v>0</v>
      </c>
      <c r="AT285" s="91">
        <v>0</v>
      </c>
      <c r="AU285" s="91">
        <v>0</v>
      </c>
      <c r="AV285" s="91">
        <v>0</v>
      </c>
      <c r="AW285" s="91">
        <v>0</v>
      </c>
      <c r="AX285" s="9"/>
    </row>
    <row r="286" spans="1:50" x14ac:dyDescent="0.2">
      <c r="A286" s="10" t="s">
        <v>41</v>
      </c>
      <c r="B286" s="45" t="s">
        <v>1</v>
      </c>
      <c r="C286" s="61">
        <v>1650608.1140108102</v>
      </c>
      <c r="D286" s="61">
        <v>1777440.3391588093</v>
      </c>
      <c r="E286" s="61">
        <v>1998984.0870803108</v>
      </c>
      <c r="F286" s="61">
        <v>2179011.5417923802</v>
      </c>
      <c r="G286" s="61">
        <v>2309844.4672218305</v>
      </c>
      <c r="H286" s="61">
        <v>2578292.9649585588</v>
      </c>
      <c r="I286" s="61">
        <v>3055451.8935709437</v>
      </c>
      <c r="J286" s="61">
        <v>2757877.08863146</v>
      </c>
      <c r="K286" s="61">
        <v>2932217.8026821483</v>
      </c>
      <c r="L286" s="61">
        <v>3263967.5288213659</v>
      </c>
      <c r="M286" s="61">
        <v>3444403.256445765</v>
      </c>
      <c r="N286" s="61">
        <v>3853019.7349091657</v>
      </c>
      <c r="O286" s="16">
        <v>4360899.291133957</v>
      </c>
      <c r="P286" s="16">
        <v>5029256.1550287064</v>
      </c>
      <c r="Q286" s="16">
        <v>5182420.4001697721</v>
      </c>
      <c r="R286" s="19" t="s">
        <v>114</v>
      </c>
      <c r="S286" s="16">
        <v>5321825.5831511216</v>
      </c>
      <c r="T286" s="16">
        <v>5049146.4499281393</v>
      </c>
      <c r="U286" s="16">
        <v>6141868.8315701876</v>
      </c>
      <c r="V286" s="16">
        <v>6605157.8619562602</v>
      </c>
      <c r="W286" s="16">
        <v>7224295.9718522942</v>
      </c>
      <c r="X286" s="16">
        <v>8256173.5</v>
      </c>
      <c r="Y286" s="91">
        <v>8441884.5359829832</v>
      </c>
      <c r="Z286" s="91">
        <v>8645716.1982332934</v>
      </c>
      <c r="AA286" s="91">
        <v>10293410.03832473</v>
      </c>
      <c r="AB286" s="91">
        <v>10433444.74856855</v>
      </c>
      <c r="AC286" s="91">
        <v>10616919.068154421</v>
      </c>
      <c r="AD286" s="91">
        <v>10920109.885035081</v>
      </c>
      <c r="AE286" s="91">
        <v>11343967.3831023</v>
      </c>
      <c r="AF286" s="91">
        <v>11909911.954145011</v>
      </c>
      <c r="AG286" s="91">
        <v>12243797.133513611</v>
      </c>
      <c r="AH286" s="91">
        <v>12540686.28986557</v>
      </c>
      <c r="AI286" s="91">
        <v>11976565.984385511</v>
      </c>
      <c r="AJ286" s="91">
        <v>12462954.03679054</v>
      </c>
      <c r="AK286" s="91">
        <v>12572573.25922274</v>
      </c>
      <c r="AL286" s="91">
        <v>12975892.73128183</v>
      </c>
      <c r="AM286" s="91">
        <v>13746201.303552769</v>
      </c>
      <c r="AN286" s="91">
        <v>13933602.036292581</v>
      </c>
      <c r="AO286" s="91">
        <v>14331580.27984244</v>
      </c>
      <c r="AP286" s="91">
        <v>14630032.732279319</v>
      </c>
      <c r="AQ286" s="91">
        <v>14634901.872755788</v>
      </c>
      <c r="AR286" s="91">
        <v>15415156.205605689</v>
      </c>
      <c r="AS286" s="91">
        <v>15901354.22890313</v>
      </c>
      <c r="AT286" s="91">
        <v>16057263.340451829</v>
      </c>
      <c r="AU286" s="91">
        <v>16627690.32831197</v>
      </c>
      <c r="AV286" s="91">
        <v>16489372.12150397</v>
      </c>
      <c r="AW286" s="91">
        <v>16634294.20933646</v>
      </c>
      <c r="AX286" s="9"/>
    </row>
    <row r="287" spans="1:50" s="9" customFormat="1" x14ac:dyDescent="0.2">
      <c r="A287" s="18" t="s">
        <v>127</v>
      </c>
      <c r="B287" s="45" t="s">
        <v>1</v>
      </c>
      <c r="C287" s="103"/>
      <c r="D287" s="103"/>
      <c r="E287" s="103"/>
      <c r="F287" s="103"/>
      <c r="G287" s="103"/>
      <c r="H287" s="103"/>
      <c r="I287" s="103"/>
      <c r="J287" s="103"/>
      <c r="K287" s="103"/>
      <c r="L287" s="103"/>
      <c r="M287" s="103"/>
      <c r="N287" s="103"/>
      <c r="O287" s="98"/>
      <c r="P287" s="98"/>
      <c r="Q287" s="98"/>
      <c r="R287" s="99"/>
      <c r="S287" s="98"/>
      <c r="T287" s="98"/>
      <c r="U287" s="98"/>
      <c r="V287" s="98"/>
      <c r="W287" s="98"/>
      <c r="X287" s="98"/>
      <c r="Y287" s="98"/>
      <c r="Z287" s="98"/>
      <c r="AA287" s="98"/>
      <c r="AB287" s="98"/>
      <c r="AC287" s="98"/>
      <c r="AD287" s="98"/>
      <c r="AE287" s="98"/>
      <c r="AF287" s="98"/>
      <c r="AG287" s="98"/>
      <c r="AH287" s="98"/>
      <c r="AI287" s="98"/>
      <c r="AJ287" s="98"/>
      <c r="AK287" s="98"/>
      <c r="AL287" s="98"/>
      <c r="AM287" s="98"/>
      <c r="AN287" s="98"/>
      <c r="AO287" s="98"/>
      <c r="AP287" s="98"/>
      <c r="AQ287" s="98"/>
      <c r="AR287" s="98"/>
      <c r="AS287" s="98"/>
      <c r="AT287" s="98"/>
      <c r="AU287" s="98"/>
      <c r="AV287" s="98">
        <v>558320.92086801608</v>
      </c>
      <c r="AW287" s="98">
        <v>574910.1857566851</v>
      </c>
    </row>
    <row r="288" spans="1:50" s="9" customFormat="1" x14ac:dyDescent="0.2">
      <c r="A288" s="21" t="s">
        <v>42</v>
      </c>
      <c r="B288" s="45" t="s">
        <v>1</v>
      </c>
      <c r="C288" s="103">
        <v>21474.266416669998</v>
      </c>
      <c r="D288" s="103">
        <v>21049.222244730001</v>
      </c>
      <c r="E288" s="103">
        <v>15914.826913240002</v>
      </c>
      <c r="F288" s="103">
        <v>15014.617879560001</v>
      </c>
      <c r="G288" s="103">
        <v>7978.2713336900006</v>
      </c>
      <c r="H288" s="103">
        <v>7089.4955742900001</v>
      </c>
      <c r="I288" s="103">
        <v>6862.9563165399995</v>
      </c>
      <c r="J288" s="103">
        <v>6427.6743572699997</v>
      </c>
      <c r="K288" s="103">
        <v>6579.4086985199992</v>
      </c>
      <c r="L288" s="103">
        <v>6548.8107819600009</v>
      </c>
      <c r="M288" s="103">
        <v>6465.1203212800001</v>
      </c>
      <c r="N288" s="103">
        <v>6602.9005986799993</v>
      </c>
      <c r="O288" s="98">
        <v>6709.5009762599993</v>
      </c>
      <c r="P288" s="98">
        <v>-3700.0385177900002</v>
      </c>
      <c r="Q288" s="98">
        <v>1434.18102058</v>
      </c>
      <c r="R288" s="99" t="s">
        <v>114</v>
      </c>
      <c r="S288" s="98">
        <v>1153.9611898000001</v>
      </c>
      <c r="T288" s="98">
        <v>1176.04366142</v>
      </c>
      <c r="U288" s="98">
        <v>1186.6541361500001</v>
      </c>
      <c r="V288" s="98">
        <v>1202.6774712700001</v>
      </c>
      <c r="W288" s="98">
        <v>1222.4431611500002</v>
      </c>
      <c r="X288" s="98">
        <v>1200</v>
      </c>
      <c r="Y288" s="98">
        <v>1209.07130491</v>
      </c>
      <c r="Z288" s="98">
        <v>1214.2263487499999</v>
      </c>
      <c r="AA288" s="98">
        <v>1225.4367575399999</v>
      </c>
      <c r="AB288" s="98">
        <v>1214.98108877</v>
      </c>
      <c r="AC288" s="98">
        <v>1224.4910010999999</v>
      </c>
      <c r="AD288" s="98">
        <v>1231.1417276699999</v>
      </c>
      <c r="AE288" s="98">
        <v>1242.6501130500001</v>
      </c>
      <c r="AF288" s="98">
        <v>1255.26254582</v>
      </c>
      <c r="AG288" s="98">
        <v>1265.9560476700001</v>
      </c>
      <c r="AH288" s="98">
        <v>1278.54751192</v>
      </c>
      <c r="AI288" s="98">
        <v>1095.0114994600001</v>
      </c>
      <c r="AJ288" s="98">
        <v>523.56740767999997</v>
      </c>
      <c r="AK288" s="98">
        <v>522.68607666000003</v>
      </c>
      <c r="AL288" s="98">
        <v>0</v>
      </c>
      <c r="AM288" s="98">
        <v>0</v>
      </c>
      <c r="AN288" s="98">
        <v>0</v>
      </c>
      <c r="AO288" s="98">
        <v>0</v>
      </c>
      <c r="AP288" s="98">
        <v>0</v>
      </c>
      <c r="AQ288" s="98">
        <v>0</v>
      </c>
      <c r="AR288" s="98">
        <v>0</v>
      </c>
      <c r="AS288" s="98">
        <v>0</v>
      </c>
      <c r="AT288" s="98">
        <v>0</v>
      </c>
      <c r="AU288" s="98">
        <v>0</v>
      </c>
      <c r="AV288" s="98">
        <v>0</v>
      </c>
      <c r="AW288" s="98">
        <v>0</v>
      </c>
    </row>
    <row r="289" spans="1:50" s="9" customFormat="1" x14ac:dyDescent="0.2">
      <c r="A289" s="21" t="s">
        <v>43</v>
      </c>
      <c r="B289" s="45" t="s">
        <v>1</v>
      </c>
      <c r="C289" s="103">
        <v>411358.77493626974</v>
      </c>
      <c r="D289" s="103">
        <v>349070.70267493994</v>
      </c>
      <c r="E289" s="103">
        <v>315888.63315189001</v>
      </c>
      <c r="F289" s="103">
        <v>284970.61282614002</v>
      </c>
      <c r="G289" s="103">
        <v>252395.15148927001</v>
      </c>
      <c r="H289" s="103">
        <v>252810.18710842982</v>
      </c>
      <c r="I289" s="103">
        <v>212451.20186696999</v>
      </c>
      <c r="J289" s="103">
        <v>201039.28238117998</v>
      </c>
      <c r="K289" s="103">
        <v>180556.79908630997</v>
      </c>
      <c r="L289" s="103">
        <v>148912.03579885009</v>
      </c>
      <c r="M289" s="103">
        <v>131665.55937096998</v>
      </c>
      <c r="N289" s="103">
        <v>100645.99199575001</v>
      </c>
      <c r="O289" s="98">
        <v>97708.659250400015</v>
      </c>
      <c r="P289" s="98">
        <v>91697.034789070007</v>
      </c>
      <c r="Q289" s="98">
        <v>84989.822810469996</v>
      </c>
      <c r="R289" s="99" t="s">
        <v>114</v>
      </c>
      <c r="S289" s="98">
        <v>76614.807873400001</v>
      </c>
      <c r="T289" s="98">
        <v>76471.386735969994</v>
      </c>
      <c r="U289" s="98">
        <v>75655.614346599992</v>
      </c>
      <c r="V289" s="98">
        <v>55624.597957980004</v>
      </c>
      <c r="W289" s="98">
        <v>54508.187377660011</v>
      </c>
      <c r="X289" s="98">
        <v>52175</v>
      </c>
      <c r="Y289" s="98">
        <v>52414.818623079998</v>
      </c>
      <c r="Z289" s="98">
        <v>52507.399187529998</v>
      </c>
      <c r="AA289" s="98">
        <v>48734.548403419998</v>
      </c>
      <c r="AB289" s="98">
        <v>48385.51281498</v>
      </c>
      <c r="AC289" s="98">
        <v>49492.64035786</v>
      </c>
      <c r="AD289" s="98">
        <v>50022.165077739999</v>
      </c>
      <c r="AE289" s="98">
        <v>47677.345353620003</v>
      </c>
      <c r="AF289" s="98">
        <v>50379.762980580002</v>
      </c>
      <c r="AG289" s="98">
        <v>49387.334229580003</v>
      </c>
      <c r="AH289" s="98">
        <v>48219.849271020001</v>
      </c>
      <c r="AI289" s="98">
        <v>47661.886952109999</v>
      </c>
      <c r="AJ289" s="98">
        <v>48186.323220079998</v>
      </c>
      <c r="AK289" s="98">
        <v>48232.261471329999</v>
      </c>
      <c r="AL289" s="98">
        <v>48641.274565209998</v>
      </c>
      <c r="AM289" s="98">
        <v>46099.330791859997</v>
      </c>
      <c r="AN289" s="98">
        <v>46017.670790789998</v>
      </c>
      <c r="AO289" s="98">
        <v>46037.299959189993</v>
      </c>
      <c r="AP289" s="98">
        <v>40922.763307989997</v>
      </c>
      <c r="AQ289" s="98">
        <v>40195.116868279998</v>
      </c>
      <c r="AR289" s="98">
        <v>44464.37355317</v>
      </c>
      <c r="AS289" s="98">
        <v>44700.709620690002</v>
      </c>
      <c r="AT289" s="98">
        <v>43244.602422360003</v>
      </c>
      <c r="AU289" s="98">
        <v>37499.064779159999</v>
      </c>
      <c r="AV289" s="98">
        <v>37541.153501879999</v>
      </c>
      <c r="AW289" s="98">
        <v>34900.698938299996</v>
      </c>
    </row>
    <row r="290" spans="1:50" s="9" customFormat="1" x14ac:dyDescent="0.2">
      <c r="A290" s="21" t="s">
        <v>44</v>
      </c>
      <c r="B290" s="45" t="s">
        <v>1</v>
      </c>
      <c r="C290" s="103">
        <v>16166.335711510001</v>
      </c>
      <c r="D290" s="103">
        <v>15733.894698109998</v>
      </c>
      <c r="E290" s="103">
        <v>15922.379638159999</v>
      </c>
      <c r="F290" s="103">
        <v>15675.308533990001</v>
      </c>
      <c r="G290" s="103">
        <v>14895.445654129999</v>
      </c>
      <c r="H290" s="103">
        <v>13897.1315677</v>
      </c>
      <c r="I290" s="103">
        <v>13837.017480119999</v>
      </c>
      <c r="J290" s="103">
        <v>14204.264775230004</v>
      </c>
      <c r="K290" s="103">
        <v>13641.809141859998</v>
      </c>
      <c r="L290" s="103">
        <v>14481.65352555</v>
      </c>
      <c r="M290" s="103">
        <v>14222.125480580002</v>
      </c>
      <c r="N290" s="103">
        <v>12580.86730806</v>
      </c>
      <c r="O290" s="98">
        <v>5208.1669872000011</v>
      </c>
      <c r="P290" s="98">
        <v>5477.8774260399996</v>
      </c>
      <c r="Q290" s="98">
        <v>4648.01310913</v>
      </c>
      <c r="R290" s="99" t="s">
        <v>114</v>
      </c>
      <c r="S290" s="98">
        <v>3657.5334776200002</v>
      </c>
      <c r="T290" s="98">
        <v>3859.1823171000005</v>
      </c>
      <c r="U290" s="98">
        <v>150.43528292000002</v>
      </c>
      <c r="V290" s="98">
        <v>107.99201509000001</v>
      </c>
      <c r="W290" s="98">
        <v>104.00577919999999</v>
      </c>
      <c r="X290" s="98">
        <v>104.5</v>
      </c>
      <c r="Y290" s="98">
        <v>109.14648413</v>
      </c>
      <c r="Z290" s="98">
        <v>108.20373374</v>
      </c>
      <c r="AA290" s="98">
        <v>108.29851538</v>
      </c>
      <c r="AB290" s="98">
        <v>107.11835239</v>
      </c>
      <c r="AC290" s="98">
        <v>107.33158195</v>
      </c>
      <c r="AD290" s="98">
        <v>111.08774265</v>
      </c>
      <c r="AE290" s="98">
        <v>107.58924609</v>
      </c>
      <c r="AF290" s="98">
        <v>92.990667400000007</v>
      </c>
      <c r="AG290" s="98">
        <v>87.106914700000004</v>
      </c>
      <c r="AH290" s="98">
        <v>87.932344200000003</v>
      </c>
      <c r="AI290" s="98">
        <v>88.54078518</v>
      </c>
      <c r="AJ290" s="98">
        <v>89.341145839999996</v>
      </c>
      <c r="AK290" s="98">
        <v>85.264456269999997</v>
      </c>
      <c r="AL290" s="98">
        <v>86.126325129999998</v>
      </c>
      <c r="AM290" s="98">
        <v>84.735266249999995</v>
      </c>
      <c r="AN290" s="98">
        <v>85.468106719999994</v>
      </c>
      <c r="AO290" s="98">
        <v>85.435806720000002</v>
      </c>
      <c r="AP290" s="98">
        <v>84.650506719999996</v>
      </c>
      <c r="AQ290" s="98">
        <v>82.611739540000002</v>
      </c>
      <c r="AR290" s="98">
        <v>83.676582229999994</v>
      </c>
      <c r="AS290" s="98">
        <v>84.693883249999999</v>
      </c>
      <c r="AT290" s="98">
        <v>85.701233259999995</v>
      </c>
      <c r="AU290" s="98">
        <v>83.074506529999994</v>
      </c>
      <c r="AV290" s="98">
        <v>83.925635959999994</v>
      </c>
      <c r="AW290" s="98">
        <v>84.740546469999998</v>
      </c>
    </row>
    <row r="291" spans="1:50" s="9" customFormat="1" x14ac:dyDescent="0.2">
      <c r="A291" s="21" t="s">
        <v>45</v>
      </c>
      <c r="B291" s="45" t="s">
        <v>1</v>
      </c>
      <c r="C291" s="103">
        <v>17522.643936200002</v>
      </c>
      <c r="D291" s="103">
        <v>18024.693905330001</v>
      </c>
      <c r="E291" s="103">
        <v>18040.098110610001</v>
      </c>
      <c r="F291" s="103">
        <v>16925.28466288</v>
      </c>
      <c r="G291" s="103">
        <v>17630.767281159999</v>
      </c>
      <c r="H291" s="103">
        <v>16588.430931480001</v>
      </c>
      <c r="I291" s="103">
        <v>15235.66886075</v>
      </c>
      <c r="J291" s="103">
        <v>14610.265698929998</v>
      </c>
      <c r="K291" s="103">
        <v>14152.391936419999</v>
      </c>
      <c r="L291" s="103">
        <v>13970.51005703</v>
      </c>
      <c r="M291" s="103">
        <v>12651.879677340001</v>
      </c>
      <c r="N291" s="103">
        <v>15616.82961975</v>
      </c>
      <c r="O291" s="98">
        <v>10529.681573649999</v>
      </c>
      <c r="P291" s="98">
        <v>9864.0281004299995</v>
      </c>
      <c r="Q291" s="98">
        <v>9855.240270029999</v>
      </c>
      <c r="R291" s="99" t="s">
        <v>114</v>
      </c>
      <c r="S291" s="98">
        <v>9889.9296425299999</v>
      </c>
      <c r="T291" s="98">
        <v>9985.2529463600004</v>
      </c>
      <c r="U291" s="98">
        <v>6255.6994978399998</v>
      </c>
      <c r="V291" s="98">
        <v>3125.4134803700003</v>
      </c>
      <c r="W291" s="98">
        <v>3441.7188779900002</v>
      </c>
      <c r="X291" s="98">
        <v>3441.4</v>
      </c>
      <c r="Y291" s="98">
        <v>6911.1404372400002</v>
      </c>
      <c r="Z291" s="98">
        <v>3015.6966323500001</v>
      </c>
      <c r="AA291" s="98">
        <v>3014.4536323500001</v>
      </c>
      <c r="AB291" s="98">
        <v>3014.4236323499999</v>
      </c>
      <c r="AC291" s="98">
        <v>3014.3936323500002</v>
      </c>
      <c r="AD291" s="98">
        <v>3014.36363235</v>
      </c>
      <c r="AE291" s="98">
        <v>3014.3336323499998</v>
      </c>
      <c r="AF291" s="98">
        <v>3014.30363235</v>
      </c>
      <c r="AG291" s="98">
        <v>2977.7939670300002</v>
      </c>
      <c r="AH291" s="98">
        <v>2977.7939670300002</v>
      </c>
      <c r="AI291" s="98">
        <v>2977.7939670300002</v>
      </c>
      <c r="AJ291" s="98">
        <v>2977.7939670300002</v>
      </c>
      <c r="AK291" s="98">
        <v>2977.7939670300002</v>
      </c>
      <c r="AL291" s="98">
        <v>2977.7939670300002</v>
      </c>
      <c r="AM291" s="98">
        <v>2977.7939670300002</v>
      </c>
      <c r="AN291" s="98">
        <v>2977.7939670300002</v>
      </c>
      <c r="AO291" s="98">
        <v>2977.7939670300002</v>
      </c>
      <c r="AP291" s="98">
        <v>0</v>
      </c>
      <c r="AQ291" s="98">
        <v>0</v>
      </c>
      <c r="AR291" s="98">
        <v>0</v>
      </c>
      <c r="AS291" s="98">
        <v>0</v>
      </c>
      <c r="AT291" s="98">
        <v>0</v>
      </c>
      <c r="AU291" s="98">
        <v>0</v>
      </c>
      <c r="AV291" s="98">
        <v>0</v>
      </c>
      <c r="AW291" s="98">
        <v>0</v>
      </c>
    </row>
    <row r="292" spans="1:50" s="9" customFormat="1" x14ac:dyDescent="0.2">
      <c r="A292" s="21" t="s">
        <v>46</v>
      </c>
      <c r="B292" s="45" t="s">
        <v>1</v>
      </c>
      <c r="C292" s="103">
        <v>2344.4648547399997</v>
      </c>
      <c r="D292" s="103">
        <v>1259.1309409600001</v>
      </c>
      <c r="E292" s="103">
        <v>919.02231743999994</v>
      </c>
      <c r="F292" s="103">
        <v>912.33799608999993</v>
      </c>
      <c r="G292" s="103">
        <v>899.15281287999994</v>
      </c>
      <c r="H292" s="103">
        <v>212.66553603</v>
      </c>
      <c r="I292" s="103">
        <v>209.03182068999999</v>
      </c>
      <c r="J292" s="103">
        <v>208.69855575999998</v>
      </c>
      <c r="K292" s="103">
        <v>215.38160300999999</v>
      </c>
      <c r="L292" s="103">
        <v>212.39491885000001</v>
      </c>
      <c r="M292" s="103">
        <v>226.90071339000002</v>
      </c>
      <c r="N292" s="103">
        <v>224.01958386000001</v>
      </c>
      <c r="O292" s="98">
        <v>221.55394512999999</v>
      </c>
      <c r="P292" s="98">
        <v>219.78483441999998</v>
      </c>
      <c r="Q292" s="98">
        <v>218.68044814000001</v>
      </c>
      <c r="R292" s="99" t="s">
        <v>114</v>
      </c>
      <c r="S292" s="98">
        <v>214.06401152999999</v>
      </c>
      <c r="T292" s="98">
        <v>261.16433823</v>
      </c>
      <c r="U292" s="98">
        <v>483.12469887000003</v>
      </c>
      <c r="V292" s="98">
        <v>48.426509079999995</v>
      </c>
      <c r="W292" s="98">
        <v>44.296886969999996</v>
      </c>
      <c r="X292" s="98">
        <v>0</v>
      </c>
      <c r="Y292" s="98">
        <v>0</v>
      </c>
      <c r="Z292" s="98">
        <v>0</v>
      </c>
      <c r="AA292" s="98">
        <v>0</v>
      </c>
      <c r="AB292" s="98">
        <v>0</v>
      </c>
      <c r="AC292" s="98">
        <v>0</v>
      </c>
      <c r="AD292" s="98">
        <v>0</v>
      </c>
      <c r="AE292" s="98">
        <v>0</v>
      </c>
      <c r="AF292" s="98">
        <v>0</v>
      </c>
      <c r="AG292" s="98">
        <v>0</v>
      </c>
      <c r="AH292" s="98">
        <v>0</v>
      </c>
      <c r="AI292" s="98">
        <v>0</v>
      </c>
      <c r="AJ292" s="98">
        <v>0</v>
      </c>
      <c r="AK292" s="98">
        <v>0</v>
      </c>
      <c r="AL292" s="98">
        <v>0</v>
      </c>
      <c r="AM292" s="98">
        <v>0</v>
      </c>
      <c r="AN292" s="98">
        <v>0</v>
      </c>
      <c r="AO292" s="98">
        <v>0</v>
      </c>
      <c r="AP292" s="98">
        <v>0</v>
      </c>
      <c r="AQ292" s="98">
        <v>0</v>
      </c>
      <c r="AR292" s="98">
        <v>0</v>
      </c>
      <c r="AS292" s="98">
        <v>0</v>
      </c>
      <c r="AT292" s="98">
        <v>0</v>
      </c>
      <c r="AU292" s="98">
        <v>0</v>
      </c>
      <c r="AV292" s="98">
        <v>0</v>
      </c>
      <c r="AW292" s="98">
        <v>0</v>
      </c>
    </row>
    <row r="293" spans="1:50" s="9" customFormat="1" x14ac:dyDescent="0.2">
      <c r="A293" s="21" t="s">
        <v>52</v>
      </c>
      <c r="B293" s="45" t="s">
        <v>1</v>
      </c>
      <c r="C293" s="103">
        <v>361.6751165</v>
      </c>
      <c r="D293" s="103">
        <v>335.48103581999999</v>
      </c>
      <c r="E293" s="103">
        <v>366.02188427999999</v>
      </c>
      <c r="F293" s="103">
        <v>58.042709180000003</v>
      </c>
      <c r="G293" s="103">
        <v>57.962446240000006</v>
      </c>
      <c r="H293" s="103">
        <v>0</v>
      </c>
      <c r="I293" s="103">
        <v>0</v>
      </c>
      <c r="J293" s="103">
        <v>0</v>
      </c>
      <c r="K293" s="103">
        <v>0</v>
      </c>
      <c r="L293" s="103">
        <v>0</v>
      </c>
      <c r="M293" s="103">
        <v>0</v>
      </c>
      <c r="N293" s="103">
        <v>-1.9235197800000001</v>
      </c>
      <c r="O293" s="98">
        <v>0</v>
      </c>
      <c r="P293" s="98">
        <v>0</v>
      </c>
      <c r="Q293" s="98">
        <v>0</v>
      </c>
      <c r="R293" s="99" t="s">
        <v>114</v>
      </c>
      <c r="S293" s="98">
        <v>0</v>
      </c>
      <c r="T293" s="98">
        <v>0</v>
      </c>
      <c r="U293" s="98">
        <v>0</v>
      </c>
      <c r="V293" s="98">
        <v>0</v>
      </c>
      <c r="W293" s="98">
        <v>0</v>
      </c>
      <c r="X293" s="98">
        <v>0</v>
      </c>
      <c r="Y293" s="98">
        <v>0</v>
      </c>
      <c r="Z293" s="98">
        <v>0</v>
      </c>
      <c r="AA293" s="98">
        <v>0</v>
      </c>
      <c r="AB293" s="98">
        <v>0</v>
      </c>
      <c r="AC293" s="98">
        <v>0</v>
      </c>
      <c r="AD293" s="98">
        <v>0</v>
      </c>
      <c r="AE293" s="98">
        <v>0</v>
      </c>
      <c r="AF293" s="98">
        <v>0</v>
      </c>
      <c r="AG293" s="98">
        <v>0</v>
      </c>
      <c r="AH293" s="98">
        <v>0</v>
      </c>
      <c r="AI293" s="98">
        <v>0</v>
      </c>
      <c r="AJ293" s="98">
        <v>0</v>
      </c>
      <c r="AK293" s="98">
        <v>0</v>
      </c>
      <c r="AL293" s="98">
        <v>0</v>
      </c>
      <c r="AM293" s="98">
        <v>0</v>
      </c>
      <c r="AN293" s="98">
        <v>0</v>
      </c>
      <c r="AO293" s="98">
        <v>0</v>
      </c>
      <c r="AP293" s="98">
        <v>0</v>
      </c>
      <c r="AQ293" s="98">
        <v>0</v>
      </c>
      <c r="AR293" s="98">
        <v>0</v>
      </c>
      <c r="AS293" s="98">
        <v>0</v>
      </c>
      <c r="AT293" s="98">
        <v>0</v>
      </c>
      <c r="AU293" s="98">
        <v>0</v>
      </c>
      <c r="AV293" s="98">
        <v>0</v>
      </c>
      <c r="AW293" s="98">
        <v>0</v>
      </c>
    </row>
    <row r="294" spans="1:50" s="9" customFormat="1" x14ac:dyDescent="0.2">
      <c r="A294" s="21" t="s">
        <v>47</v>
      </c>
      <c r="B294" s="45" t="s">
        <v>1</v>
      </c>
      <c r="C294" s="103">
        <v>1283.12599146</v>
      </c>
      <c r="D294" s="103">
        <v>1776.3182991900001</v>
      </c>
      <c r="E294" s="103">
        <v>1820.6938538499999</v>
      </c>
      <c r="F294" s="103">
        <v>1977.8635137700001</v>
      </c>
      <c r="G294" s="103">
        <v>61325.637237820003</v>
      </c>
      <c r="H294" s="103">
        <v>85077.194055970002</v>
      </c>
      <c r="I294" s="103">
        <v>86519.187332879985</v>
      </c>
      <c r="J294" s="103">
        <v>94494.816840150001</v>
      </c>
      <c r="K294" s="103">
        <v>96897.93003952998</v>
      </c>
      <c r="L294" s="103">
        <v>116227.30803127002</v>
      </c>
      <c r="M294" s="103">
        <v>126335.3584595</v>
      </c>
      <c r="N294" s="103">
        <v>128780.31443827</v>
      </c>
      <c r="O294" s="98">
        <v>127160.51959155999</v>
      </c>
      <c r="P294" s="98">
        <v>125921.35007674</v>
      </c>
      <c r="Q294" s="98">
        <v>123713.33982854</v>
      </c>
      <c r="R294" s="99" t="s">
        <v>114</v>
      </c>
      <c r="S294" s="98">
        <v>131665.73900193002</v>
      </c>
      <c r="T294" s="98">
        <v>131840.53787900001</v>
      </c>
      <c r="U294" s="98">
        <v>132624.32669343002</v>
      </c>
      <c r="V294" s="98">
        <v>136044.82623673</v>
      </c>
      <c r="W294" s="98">
        <v>136554.12996720997</v>
      </c>
      <c r="X294" s="98">
        <v>131502.6</v>
      </c>
      <c r="Y294" s="98">
        <v>131632.15422508001</v>
      </c>
      <c r="Z294" s="98">
        <v>145740.72347400701</v>
      </c>
      <c r="AA294" s="98">
        <v>132049.95376171891</v>
      </c>
      <c r="AB294" s="98">
        <v>132726.51170450469</v>
      </c>
      <c r="AC294" s="98">
        <v>132560.84364399139</v>
      </c>
      <c r="AD294" s="98">
        <v>133793.2257181709</v>
      </c>
      <c r="AE294" s="98">
        <v>136352.95665703961</v>
      </c>
      <c r="AF294" s="98">
        <v>133440.12599847239</v>
      </c>
      <c r="AG294" s="98">
        <v>133174.5067485793</v>
      </c>
      <c r="AH294" s="98">
        <v>132587.99784859421</v>
      </c>
      <c r="AI294" s="98">
        <v>134180.82818248091</v>
      </c>
      <c r="AJ294" s="98">
        <v>133335.07714447501</v>
      </c>
      <c r="AK294" s="98">
        <v>129827.35333243779</v>
      </c>
      <c r="AL294" s="98">
        <v>132073.60296959599</v>
      </c>
      <c r="AM294" s="98">
        <v>129464.5416639787</v>
      </c>
      <c r="AN294" s="98">
        <v>128031.73077695419</v>
      </c>
      <c r="AO294" s="98">
        <v>127409.8131550832</v>
      </c>
      <c r="AP294" s="98">
        <v>127356.8235038758</v>
      </c>
      <c r="AQ294" s="98">
        <v>127379.23311500601</v>
      </c>
      <c r="AR294" s="98">
        <v>129505.2395280026</v>
      </c>
      <c r="AS294" s="98">
        <v>129451.58662910759</v>
      </c>
      <c r="AT294" s="98">
        <v>127679.9471333597</v>
      </c>
      <c r="AU294" s="98">
        <v>105538.2746617877</v>
      </c>
      <c r="AV294" s="98">
        <v>103924.10730248679</v>
      </c>
      <c r="AW294" s="98">
        <v>104298.2770055084</v>
      </c>
    </row>
    <row r="295" spans="1:50" s="9" customFormat="1" x14ac:dyDescent="0.2">
      <c r="A295" s="18" t="s">
        <v>127</v>
      </c>
      <c r="B295" s="45" t="s">
        <v>1</v>
      </c>
      <c r="C295" s="103"/>
      <c r="D295" s="103"/>
      <c r="E295" s="103"/>
      <c r="F295" s="103"/>
      <c r="G295" s="103"/>
      <c r="H295" s="103"/>
      <c r="I295" s="103"/>
      <c r="J295" s="103"/>
      <c r="K295" s="103"/>
      <c r="L295" s="103"/>
      <c r="M295" s="103"/>
      <c r="N295" s="103"/>
      <c r="O295" s="103"/>
      <c r="P295" s="103"/>
      <c r="Q295" s="103"/>
      <c r="R295" s="104"/>
      <c r="S295" s="103"/>
      <c r="T295" s="103"/>
      <c r="U295" s="103"/>
      <c r="V295" s="103"/>
      <c r="W295" s="103"/>
      <c r="X295" s="103"/>
      <c r="Y295" s="98"/>
      <c r="Z295" s="98"/>
      <c r="AA295" s="98"/>
      <c r="AB295" s="98"/>
      <c r="AC295" s="98"/>
      <c r="AD295" s="98"/>
      <c r="AE295" s="98"/>
      <c r="AF295" s="98"/>
      <c r="AG295" s="98"/>
      <c r="AH295" s="98"/>
      <c r="AI295" s="98"/>
      <c r="AJ295" s="98"/>
      <c r="AK295" s="98"/>
      <c r="AL295" s="98"/>
      <c r="AM295" s="98"/>
      <c r="AN295" s="98"/>
      <c r="AO295" s="98"/>
      <c r="AP295" s="98"/>
      <c r="AQ295" s="98"/>
      <c r="AR295" s="98"/>
      <c r="AS295" s="98"/>
      <c r="AT295" s="98"/>
      <c r="AU295" s="98"/>
      <c r="AV295" s="98">
        <v>2571.6878775178261</v>
      </c>
      <c r="AW295" s="98">
        <v>2535.5561956127381</v>
      </c>
    </row>
    <row r="296" spans="1:50" s="9" customFormat="1" x14ac:dyDescent="0.2">
      <c r="A296" s="21" t="s">
        <v>107</v>
      </c>
      <c r="B296" s="45" t="s">
        <v>1</v>
      </c>
      <c r="C296" s="103">
        <v>9851.6878602200013</v>
      </c>
      <c r="D296" s="103">
        <v>8926.8690220600001</v>
      </c>
      <c r="E296" s="103">
        <v>9389.0945335500019</v>
      </c>
      <c r="F296" s="103">
        <v>9306.2219211399988</v>
      </c>
      <c r="G296" s="103">
        <v>9173.9896250199999</v>
      </c>
      <c r="H296" s="103">
        <v>6854.0109780399998</v>
      </c>
      <c r="I296" s="103">
        <v>0</v>
      </c>
      <c r="J296" s="103">
        <v>0</v>
      </c>
      <c r="K296" s="103">
        <v>0</v>
      </c>
      <c r="L296" s="103">
        <v>0</v>
      </c>
      <c r="M296" s="103">
        <v>0</v>
      </c>
      <c r="N296" s="103">
        <v>0</v>
      </c>
      <c r="O296" s="103">
        <v>0</v>
      </c>
      <c r="P296" s="103">
        <v>0</v>
      </c>
      <c r="Q296" s="103">
        <v>0</v>
      </c>
      <c r="R296" s="104" t="s">
        <v>114</v>
      </c>
      <c r="S296" s="103">
        <v>0</v>
      </c>
      <c r="T296" s="103">
        <v>0</v>
      </c>
      <c r="U296" s="103">
        <v>0</v>
      </c>
      <c r="V296" s="103">
        <v>0</v>
      </c>
      <c r="W296" s="103">
        <v>0</v>
      </c>
      <c r="X296" s="103">
        <v>0</v>
      </c>
      <c r="Y296" s="98">
        <v>0</v>
      </c>
      <c r="Z296" s="98">
        <v>0</v>
      </c>
      <c r="AA296" s="98">
        <v>0</v>
      </c>
      <c r="AB296" s="98">
        <v>0</v>
      </c>
      <c r="AC296" s="98">
        <v>0</v>
      </c>
      <c r="AD296" s="98">
        <v>0</v>
      </c>
      <c r="AE296" s="98">
        <v>0</v>
      </c>
      <c r="AF296" s="98">
        <v>0</v>
      </c>
      <c r="AG296" s="98">
        <v>0</v>
      </c>
      <c r="AH296" s="98">
        <v>0</v>
      </c>
      <c r="AI296" s="98">
        <v>0</v>
      </c>
      <c r="AJ296" s="98">
        <v>0</v>
      </c>
      <c r="AK296" s="98">
        <v>0</v>
      </c>
      <c r="AL296" s="98">
        <v>0</v>
      </c>
      <c r="AM296" s="98">
        <v>0</v>
      </c>
      <c r="AN296" s="98">
        <v>0</v>
      </c>
      <c r="AO296" s="98">
        <v>0</v>
      </c>
      <c r="AP296" s="98">
        <v>0</v>
      </c>
      <c r="AQ296" s="98">
        <v>0</v>
      </c>
      <c r="AR296" s="98">
        <v>0</v>
      </c>
      <c r="AS296" s="98">
        <v>0</v>
      </c>
      <c r="AT296" s="98">
        <v>0</v>
      </c>
      <c r="AU296" s="98">
        <v>0</v>
      </c>
      <c r="AV296" s="98">
        <v>0</v>
      </c>
      <c r="AW296" s="98">
        <v>0</v>
      </c>
    </row>
    <row r="297" spans="1:50" s="9" customFormat="1" x14ac:dyDescent="0.2">
      <c r="A297" s="30" t="s">
        <v>6</v>
      </c>
      <c r="B297" s="44" t="s">
        <v>1</v>
      </c>
      <c r="C297" s="62">
        <f t="shared" ref="C297:O297" si="32">SUM(C298:C303)</f>
        <v>18566.56270463</v>
      </c>
      <c r="D297" s="62">
        <f t="shared" si="32"/>
        <v>19532.24414956</v>
      </c>
      <c r="E297" s="62">
        <f t="shared" si="32"/>
        <v>25088.017867049472</v>
      </c>
      <c r="F297" s="62">
        <f t="shared" si="32"/>
        <v>39468.022377771624</v>
      </c>
      <c r="G297" s="62">
        <f t="shared" si="32"/>
        <v>42694.621892216077</v>
      </c>
      <c r="H297" s="62">
        <f t="shared" si="32"/>
        <v>43336.366048929594</v>
      </c>
      <c r="I297" s="62">
        <f t="shared" si="32"/>
        <v>45423.451126877473</v>
      </c>
      <c r="J297" s="62">
        <f t="shared" si="32"/>
        <v>46670.100615484051</v>
      </c>
      <c r="K297" s="62">
        <f t="shared" si="32"/>
        <v>48116.030456077722</v>
      </c>
      <c r="L297" s="62">
        <f>SUM(L298:L303)</f>
        <v>53230.064410150677</v>
      </c>
      <c r="M297" s="62">
        <f t="shared" si="32"/>
        <v>59128.583725719509</v>
      </c>
      <c r="N297" s="62">
        <f t="shared" si="32"/>
        <v>66928.38269138521</v>
      </c>
      <c r="O297" s="62">
        <f t="shared" si="32"/>
        <v>85929.580965649933</v>
      </c>
      <c r="P297" s="62">
        <f>SUM(P298:P303)</f>
        <v>84938.667199726202</v>
      </c>
      <c r="Q297" s="62">
        <f>SUM(Q298:Q303)</f>
        <v>90395.359841558704</v>
      </c>
      <c r="R297" s="82" t="s">
        <v>114</v>
      </c>
      <c r="S297" s="62">
        <f>SUM(S298:S303)</f>
        <v>41522.747794810763</v>
      </c>
      <c r="T297" s="62">
        <f>SUM(T298:T303)</f>
        <v>37283.208689153966</v>
      </c>
      <c r="U297" s="62">
        <f>SUM(U298:U303)</f>
        <v>55330.381804067838</v>
      </c>
      <c r="V297" s="62">
        <f>SUM(V298:V303)</f>
        <v>59959.137799931777</v>
      </c>
      <c r="W297" s="62">
        <f>SUM(W298:W303)</f>
        <v>95967.066978710296</v>
      </c>
      <c r="X297" s="62">
        <v>143235.79999999999</v>
      </c>
      <c r="Y297" s="14">
        <v>150651.55336563871</v>
      </c>
      <c r="Z297" s="14">
        <v>162226.78871565359</v>
      </c>
      <c r="AA297" s="14">
        <v>181453.56935792239</v>
      </c>
      <c r="AB297" s="14">
        <v>187650.70815047339</v>
      </c>
      <c r="AC297" s="14">
        <v>191667.51861525621</v>
      </c>
      <c r="AD297" s="14">
        <v>200007.0220276097</v>
      </c>
      <c r="AE297" s="14">
        <v>208937.5751974067</v>
      </c>
      <c r="AF297" s="14">
        <v>209103.45064877029</v>
      </c>
      <c r="AG297" s="14">
        <v>209363.1729313875</v>
      </c>
      <c r="AH297" s="14">
        <v>208995.08972730109</v>
      </c>
      <c r="AI297" s="14">
        <v>143328.03092856961</v>
      </c>
      <c r="AJ297" s="14">
        <v>161964.84459787191</v>
      </c>
      <c r="AK297" s="14">
        <v>177638.227983333</v>
      </c>
      <c r="AL297" s="14">
        <v>206697.9124821834</v>
      </c>
      <c r="AM297" s="14">
        <v>224486.7217923803</v>
      </c>
      <c r="AN297" s="14">
        <v>258444.7551136502</v>
      </c>
      <c r="AO297" s="14">
        <v>260910.17782312343</v>
      </c>
      <c r="AP297" s="14">
        <v>277145.0302022823</v>
      </c>
      <c r="AQ297" s="14">
        <v>280171.16223265661</v>
      </c>
      <c r="AR297" s="14">
        <v>289133.9449626889</v>
      </c>
      <c r="AS297" s="14">
        <v>296590.12254614278</v>
      </c>
      <c r="AT297" s="14">
        <v>331304.03800332168</v>
      </c>
      <c r="AU297" s="14">
        <v>381883.58154531161</v>
      </c>
      <c r="AV297" s="14">
        <v>394769.72478683211</v>
      </c>
      <c r="AW297" s="14">
        <v>402531.86981698568</v>
      </c>
    </row>
    <row r="298" spans="1:50" s="9" customFormat="1" x14ac:dyDescent="0.2">
      <c r="A298" s="21" t="s">
        <v>41</v>
      </c>
      <c r="B298" s="45" t="s">
        <v>1</v>
      </c>
      <c r="C298" s="103">
        <v>13712.813329979999</v>
      </c>
      <c r="D298" s="103">
        <v>14699.508251430001</v>
      </c>
      <c r="E298" s="103">
        <v>20166.843908739473</v>
      </c>
      <c r="F298" s="103">
        <v>34587.171769401626</v>
      </c>
      <c r="G298" s="103">
        <v>37713.289699946079</v>
      </c>
      <c r="H298" s="103">
        <v>43178.355837959592</v>
      </c>
      <c r="I298" s="103">
        <v>45251.847991867471</v>
      </c>
      <c r="J298" s="103">
        <v>46480.713489384048</v>
      </c>
      <c r="K298" s="103">
        <v>47915.468916580947</v>
      </c>
      <c r="L298" s="103">
        <v>51542.94156594143</v>
      </c>
      <c r="M298" s="103">
        <v>54091.047718419111</v>
      </c>
      <c r="N298" s="103">
        <v>58333.114386541951</v>
      </c>
      <c r="O298" s="98">
        <v>65030.927909906852</v>
      </c>
      <c r="P298" s="98">
        <v>58285.061259700633</v>
      </c>
      <c r="Q298" s="98">
        <v>59052.138928054323</v>
      </c>
      <c r="R298" s="99" t="s">
        <v>114</v>
      </c>
      <c r="S298" s="98">
        <v>28601.358297803661</v>
      </c>
      <c r="T298" s="98">
        <v>31254.373765117285</v>
      </c>
      <c r="U298" s="98">
        <v>45037.793198651452</v>
      </c>
      <c r="V298" s="98">
        <v>48565.114988647474</v>
      </c>
      <c r="W298" s="98">
        <v>83826.968209008788</v>
      </c>
      <c r="X298" s="98">
        <v>131741.1</v>
      </c>
      <c r="Y298" s="98">
        <v>139269.99254191169</v>
      </c>
      <c r="Z298" s="98">
        <v>149368.4601000793</v>
      </c>
      <c r="AA298" s="98">
        <v>169876.72976778139</v>
      </c>
      <c r="AB298" s="98">
        <v>175877.8970875339</v>
      </c>
      <c r="AC298" s="98">
        <v>180787.65492764779</v>
      </c>
      <c r="AD298" s="98">
        <v>189034.42498092999</v>
      </c>
      <c r="AE298" s="98">
        <v>200914.74871503559</v>
      </c>
      <c r="AF298" s="98">
        <v>201800.83619294589</v>
      </c>
      <c r="AG298" s="98">
        <v>202713.0912844956</v>
      </c>
      <c r="AH298" s="98">
        <v>202488.83043618349</v>
      </c>
      <c r="AI298" s="98">
        <v>136911.77209700659</v>
      </c>
      <c r="AJ298" s="98">
        <v>155374.0512166562</v>
      </c>
      <c r="AK298" s="98">
        <v>172181.2833747103</v>
      </c>
      <c r="AL298" s="98">
        <v>198886.36371710739</v>
      </c>
      <c r="AM298" s="98">
        <v>216436.4793628664</v>
      </c>
      <c r="AN298" s="98">
        <v>249566.5180154611</v>
      </c>
      <c r="AO298" s="98">
        <v>250305.589479966</v>
      </c>
      <c r="AP298" s="98">
        <v>264804.15101072902</v>
      </c>
      <c r="AQ298" s="98">
        <v>266662.9987531291</v>
      </c>
      <c r="AR298" s="98">
        <v>275491.64257197699</v>
      </c>
      <c r="AS298" s="98">
        <v>281439.31924217392</v>
      </c>
      <c r="AT298" s="98">
        <v>312865.73309796507</v>
      </c>
      <c r="AU298" s="98">
        <v>362133.73672002828</v>
      </c>
      <c r="AV298" s="98">
        <v>375036.78123493341</v>
      </c>
      <c r="AW298" s="98">
        <v>381988.64205967961</v>
      </c>
    </row>
    <row r="299" spans="1:50" s="9" customFormat="1" x14ac:dyDescent="0.2">
      <c r="A299" s="18" t="s">
        <v>127</v>
      </c>
      <c r="B299" s="45" t="s">
        <v>1</v>
      </c>
      <c r="C299" s="103"/>
      <c r="D299" s="103"/>
      <c r="E299" s="103"/>
      <c r="F299" s="103"/>
      <c r="G299" s="103"/>
      <c r="H299" s="103"/>
      <c r="I299" s="103"/>
      <c r="J299" s="103"/>
      <c r="K299" s="103"/>
      <c r="L299" s="103"/>
      <c r="M299" s="103"/>
      <c r="N299" s="103"/>
      <c r="O299" s="103"/>
      <c r="P299" s="103"/>
      <c r="Q299" s="103"/>
      <c r="R299" s="104"/>
      <c r="S299" s="103"/>
      <c r="T299" s="103"/>
      <c r="U299" s="103"/>
      <c r="V299" s="103"/>
      <c r="W299" s="103"/>
      <c r="X299" s="103"/>
      <c r="Y299" s="98"/>
      <c r="Z299" s="98"/>
      <c r="AA299" s="98"/>
      <c r="AB299" s="98"/>
      <c r="AC299" s="98"/>
      <c r="AD299" s="98"/>
      <c r="AE299" s="98"/>
      <c r="AF299" s="98"/>
      <c r="AG299" s="98"/>
      <c r="AH299" s="98"/>
      <c r="AI299" s="98"/>
      <c r="AJ299" s="98"/>
      <c r="AK299" s="98"/>
      <c r="AL299" s="98"/>
      <c r="AM299" s="98"/>
      <c r="AN299" s="98"/>
      <c r="AO299" s="98"/>
      <c r="AP299" s="98"/>
      <c r="AQ299" s="98"/>
      <c r="AR299" s="98"/>
      <c r="AS299" s="98"/>
      <c r="AT299" s="98"/>
      <c r="AU299" s="98"/>
      <c r="AV299" s="98">
        <v>214929.5404585948</v>
      </c>
      <c r="AW299" s="98">
        <v>219352.63545994248</v>
      </c>
    </row>
    <row r="300" spans="1:50" s="9" customFormat="1" x14ac:dyDescent="0.2">
      <c r="A300" s="21" t="s">
        <v>47</v>
      </c>
      <c r="B300" s="45" t="s">
        <v>1</v>
      </c>
      <c r="C300" s="103">
        <v>104.22120396000001</v>
      </c>
      <c r="D300" s="103">
        <v>114.34465596</v>
      </c>
      <c r="E300" s="103">
        <v>125.32788030000002</v>
      </c>
      <c r="F300" s="103">
        <v>138.95055302</v>
      </c>
      <c r="G300" s="103">
        <v>143.02161316999999</v>
      </c>
      <c r="H300" s="103">
        <v>158.01021097</v>
      </c>
      <c r="I300" s="103">
        <v>171.60313501000002</v>
      </c>
      <c r="J300" s="103">
        <v>189.38712609999999</v>
      </c>
      <c r="K300" s="103">
        <v>200.561539496775</v>
      </c>
      <c r="L300" s="103">
        <v>1687.1228442092502</v>
      </c>
      <c r="M300" s="103">
        <v>5037.5360073003994</v>
      </c>
      <c r="N300" s="103">
        <v>8595.2683048432609</v>
      </c>
      <c r="O300" s="98">
        <v>20898.653055743078</v>
      </c>
      <c r="P300" s="98">
        <v>26653.605940025569</v>
      </c>
      <c r="Q300" s="98">
        <v>31343.220913504374</v>
      </c>
      <c r="R300" s="99" t="s">
        <v>114</v>
      </c>
      <c r="S300" s="98">
        <v>12921.3894970071</v>
      </c>
      <c r="T300" s="98">
        <v>6028.8349240366815</v>
      </c>
      <c r="U300" s="98">
        <v>10292.588605416386</v>
      </c>
      <c r="V300" s="98">
        <v>11394.022811284301</v>
      </c>
      <c r="W300" s="98">
        <v>12140.098769701501</v>
      </c>
      <c r="X300" s="98">
        <v>11494.7</v>
      </c>
      <c r="Y300" s="98">
        <v>11381.56082372691</v>
      </c>
      <c r="Z300" s="98">
        <v>12858.328615574321</v>
      </c>
      <c r="AA300" s="98">
        <v>11576.839590140929</v>
      </c>
      <c r="AB300" s="98">
        <v>11772.811062939491</v>
      </c>
      <c r="AC300" s="98">
        <v>10879.86368760834</v>
      </c>
      <c r="AD300" s="98">
        <v>10972.597046679721</v>
      </c>
      <c r="AE300" s="98">
        <v>8022.8264823711097</v>
      </c>
      <c r="AF300" s="98">
        <v>7302.6144558243313</v>
      </c>
      <c r="AG300" s="98">
        <v>6650.0816468918802</v>
      </c>
      <c r="AH300" s="98">
        <v>6506.2592911175998</v>
      </c>
      <c r="AI300" s="98">
        <v>6416.2588315630364</v>
      </c>
      <c r="AJ300" s="98">
        <v>6590.7933812156916</v>
      </c>
      <c r="AK300" s="98">
        <v>5456.9446086227199</v>
      </c>
      <c r="AL300" s="98">
        <v>7811.5487650760797</v>
      </c>
      <c r="AM300" s="98">
        <v>8050.2424295138662</v>
      </c>
      <c r="AN300" s="98">
        <v>8878.2370981891618</v>
      </c>
      <c r="AO300" s="98">
        <v>10604.58834315744</v>
      </c>
      <c r="AP300" s="98">
        <v>12340.879191553229</v>
      </c>
      <c r="AQ300" s="98">
        <v>13508.163479527489</v>
      </c>
      <c r="AR300" s="98">
        <v>13642.30239071191</v>
      </c>
      <c r="AS300" s="98">
        <v>15150.803303968891</v>
      </c>
      <c r="AT300" s="98">
        <v>18438.30490535661</v>
      </c>
      <c r="AU300" s="98">
        <v>19749.84482528321</v>
      </c>
      <c r="AV300" s="98">
        <v>19732.943551898719</v>
      </c>
      <c r="AW300" s="98">
        <v>20543.227757306169</v>
      </c>
    </row>
    <row r="301" spans="1:50" s="9" customFormat="1" x14ac:dyDescent="0.2">
      <c r="A301" s="18" t="s">
        <v>127</v>
      </c>
      <c r="B301" s="45" t="s">
        <v>1</v>
      </c>
      <c r="C301" s="103"/>
      <c r="D301" s="103"/>
      <c r="E301" s="103"/>
      <c r="F301" s="103"/>
      <c r="G301" s="103"/>
      <c r="H301" s="103"/>
      <c r="I301" s="103"/>
      <c r="J301" s="103"/>
      <c r="K301" s="103"/>
      <c r="L301" s="103"/>
      <c r="M301" s="103"/>
      <c r="N301" s="103"/>
      <c r="O301" s="103"/>
      <c r="P301" s="103"/>
      <c r="Q301" s="103"/>
      <c r="R301" s="104"/>
      <c r="S301" s="103"/>
      <c r="T301" s="103"/>
      <c r="U301" s="103"/>
      <c r="V301" s="103"/>
      <c r="W301" s="103"/>
      <c r="X301" s="103"/>
      <c r="Y301" s="98"/>
      <c r="Z301" s="98"/>
      <c r="AA301" s="98"/>
      <c r="AB301" s="98"/>
      <c r="AC301" s="98"/>
      <c r="AD301" s="98"/>
      <c r="AE301" s="98"/>
      <c r="AF301" s="98"/>
      <c r="AG301" s="98"/>
      <c r="AH301" s="98"/>
      <c r="AI301" s="98"/>
      <c r="AJ301" s="98"/>
      <c r="AK301" s="98"/>
      <c r="AL301" s="98"/>
      <c r="AM301" s="98"/>
      <c r="AN301" s="98"/>
      <c r="AO301" s="98"/>
      <c r="AP301" s="98"/>
      <c r="AQ301" s="98"/>
      <c r="AR301" s="98"/>
      <c r="AS301" s="98"/>
      <c r="AT301" s="98"/>
      <c r="AU301" s="98"/>
      <c r="AV301" s="98">
        <v>14616.635296519999</v>
      </c>
      <c r="AW301" s="98">
        <v>15381.418263449999</v>
      </c>
    </row>
    <row r="302" spans="1:50" x14ac:dyDescent="0.2">
      <c r="A302" s="21" t="s">
        <v>111</v>
      </c>
      <c r="B302" s="45" t="s">
        <v>1</v>
      </c>
      <c r="C302" s="61">
        <v>2.5731199999999999E-3</v>
      </c>
      <c r="D302" s="61">
        <v>2.5498000000000001E-3</v>
      </c>
      <c r="E302" s="61">
        <v>2.5230600000000001E-3</v>
      </c>
      <c r="F302" s="61">
        <v>0</v>
      </c>
      <c r="G302" s="61">
        <v>0</v>
      </c>
      <c r="H302" s="61">
        <v>0</v>
      </c>
      <c r="I302" s="61">
        <v>0</v>
      </c>
      <c r="J302" s="61">
        <v>0</v>
      </c>
      <c r="K302" s="61">
        <v>0</v>
      </c>
      <c r="L302" s="61">
        <v>0</v>
      </c>
      <c r="M302" s="61">
        <v>0</v>
      </c>
      <c r="N302" s="61">
        <v>0</v>
      </c>
      <c r="O302" s="61">
        <v>0</v>
      </c>
      <c r="P302" s="61">
        <v>0</v>
      </c>
      <c r="Q302" s="61">
        <v>0</v>
      </c>
      <c r="R302" s="63" t="s">
        <v>114</v>
      </c>
      <c r="S302" s="61">
        <v>0</v>
      </c>
      <c r="T302" s="61">
        <v>0</v>
      </c>
      <c r="U302" s="61">
        <v>0</v>
      </c>
      <c r="V302" s="61">
        <v>0</v>
      </c>
      <c r="W302" s="61">
        <v>0</v>
      </c>
      <c r="X302" s="61">
        <v>0</v>
      </c>
      <c r="Y302" s="91">
        <v>0</v>
      </c>
      <c r="Z302" s="91">
        <v>0</v>
      </c>
      <c r="AA302" s="91">
        <v>0</v>
      </c>
      <c r="AB302" s="91">
        <v>0</v>
      </c>
      <c r="AC302" s="91">
        <v>0</v>
      </c>
      <c r="AD302" s="91">
        <v>0</v>
      </c>
      <c r="AE302" s="91">
        <v>0</v>
      </c>
      <c r="AF302" s="91">
        <v>0</v>
      </c>
      <c r="AG302" s="91">
        <v>0</v>
      </c>
      <c r="AH302" s="91">
        <v>0</v>
      </c>
      <c r="AI302" s="91">
        <v>0</v>
      </c>
      <c r="AJ302" s="91">
        <v>0</v>
      </c>
      <c r="AK302" s="91">
        <v>0</v>
      </c>
      <c r="AL302" s="91">
        <v>0</v>
      </c>
      <c r="AM302" s="91">
        <v>0</v>
      </c>
      <c r="AN302" s="91">
        <v>0</v>
      </c>
      <c r="AO302" s="91">
        <v>0</v>
      </c>
      <c r="AP302" s="91">
        <v>0</v>
      </c>
      <c r="AQ302" s="91">
        <v>0</v>
      </c>
      <c r="AR302" s="91">
        <v>0</v>
      </c>
      <c r="AS302" s="91">
        <v>0</v>
      </c>
      <c r="AT302" s="91">
        <v>0</v>
      </c>
      <c r="AU302" s="91">
        <v>0</v>
      </c>
      <c r="AV302" s="91">
        <v>0</v>
      </c>
      <c r="AW302" s="91">
        <v>0</v>
      </c>
      <c r="AX302" s="9"/>
    </row>
    <row r="303" spans="1:50" x14ac:dyDescent="0.2">
      <c r="A303" s="10" t="s">
        <v>107</v>
      </c>
      <c r="B303" s="45" t="s">
        <v>1</v>
      </c>
      <c r="C303" s="61">
        <v>4749.5255975699993</v>
      </c>
      <c r="D303" s="61">
        <v>4718.3886923700002</v>
      </c>
      <c r="E303" s="61">
        <v>4795.84355495</v>
      </c>
      <c r="F303" s="61">
        <v>4741.9000553499991</v>
      </c>
      <c r="G303" s="61">
        <v>4838.3105791000007</v>
      </c>
      <c r="H303" s="61">
        <v>0</v>
      </c>
      <c r="I303" s="61">
        <v>0</v>
      </c>
      <c r="J303" s="61">
        <v>0</v>
      </c>
      <c r="K303" s="61">
        <v>0</v>
      </c>
      <c r="L303" s="61">
        <v>0</v>
      </c>
      <c r="M303" s="61">
        <v>0</v>
      </c>
      <c r="N303" s="61">
        <v>0</v>
      </c>
      <c r="O303" s="61">
        <v>0</v>
      </c>
      <c r="P303" s="61">
        <v>0</v>
      </c>
      <c r="Q303" s="61">
        <v>0</v>
      </c>
      <c r="R303" s="63" t="s">
        <v>114</v>
      </c>
      <c r="S303" s="61">
        <v>0</v>
      </c>
      <c r="T303" s="61">
        <v>0</v>
      </c>
      <c r="U303" s="61">
        <v>0</v>
      </c>
      <c r="V303" s="61">
        <v>0</v>
      </c>
      <c r="W303" s="61">
        <v>0</v>
      </c>
      <c r="X303" s="61">
        <v>0</v>
      </c>
      <c r="Y303" s="91">
        <v>0</v>
      </c>
      <c r="Z303" s="91">
        <v>0</v>
      </c>
      <c r="AA303" s="91">
        <v>0</v>
      </c>
      <c r="AB303" s="91">
        <v>0</v>
      </c>
      <c r="AC303" s="91">
        <v>0</v>
      </c>
      <c r="AD303" s="91">
        <v>0</v>
      </c>
      <c r="AE303" s="91">
        <v>0</v>
      </c>
      <c r="AF303" s="91">
        <v>0</v>
      </c>
      <c r="AG303" s="91">
        <v>0</v>
      </c>
      <c r="AH303" s="91">
        <v>0</v>
      </c>
      <c r="AI303" s="91">
        <v>0</v>
      </c>
      <c r="AJ303" s="91">
        <v>0</v>
      </c>
      <c r="AK303" s="91">
        <v>0</v>
      </c>
      <c r="AL303" s="91">
        <v>0</v>
      </c>
      <c r="AM303" s="91">
        <v>0</v>
      </c>
      <c r="AN303" s="91">
        <v>0</v>
      </c>
      <c r="AO303" s="91">
        <v>0</v>
      </c>
      <c r="AP303" s="91">
        <v>0</v>
      </c>
      <c r="AQ303" s="91">
        <v>0</v>
      </c>
      <c r="AR303" s="91">
        <v>0</v>
      </c>
      <c r="AS303" s="91">
        <v>0</v>
      </c>
      <c r="AT303" s="91">
        <v>0</v>
      </c>
      <c r="AU303" s="91">
        <v>0</v>
      </c>
      <c r="AV303" s="91">
        <v>0</v>
      </c>
      <c r="AW303" s="91">
        <v>0</v>
      </c>
      <c r="AX303" s="9"/>
    </row>
    <row r="304" spans="1:50" x14ac:dyDescent="0.2">
      <c r="A304" s="28" t="s">
        <v>48</v>
      </c>
      <c r="B304" s="43" t="s">
        <v>1</v>
      </c>
      <c r="C304" s="60">
        <f t="shared" ref="C304:Q304" si="33">C305+C313+C318+C323</f>
        <v>757440.24033147993</v>
      </c>
      <c r="D304" s="60">
        <f t="shared" si="33"/>
        <v>780096.60932886007</v>
      </c>
      <c r="E304" s="60">
        <f t="shared" si="33"/>
        <v>755398.17790481064</v>
      </c>
      <c r="F304" s="60">
        <f t="shared" si="33"/>
        <v>758336.09899317846</v>
      </c>
      <c r="G304" s="60">
        <f t="shared" si="33"/>
        <v>774791.14351070148</v>
      </c>
      <c r="H304" s="60">
        <f t="shared" si="33"/>
        <v>806538.00714401586</v>
      </c>
      <c r="I304" s="60">
        <f t="shared" si="33"/>
        <v>899927.44707608805</v>
      </c>
      <c r="J304" s="60">
        <f t="shared" si="33"/>
        <v>921599.58610916836</v>
      </c>
      <c r="K304" s="60">
        <f t="shared" si="33"/>
        <v>973570.91323134175</v>
      </c>
      <c r="L304" s="60">
        <f t="shared" si="33"/>
        <v>1063069.9632665389</v>
      </c>
      <c r="M304" s="60">
        <f t="shared" si="33"/>
        <v>1156901.5477209049</v>
      </c>
      <c r="N304" s="29">
        <f t="shared" si="33"/>
        <v>1285548.4765489292</v>
      </c>
      <c r="O304" s="29">
        <f t="shared" si="33"/>
        <v>1391573.2904614937</v>
      </c>
      <c r="P304" s="29">
        <f t="shared" si="33"/>
        <v>1486051.3366674462</v>
      </c>
      <c r="Q304" s="29">
        <f t="shared" si="33"/>
        <v>1559552.0622995319</v>
      </c>
      <c r="R304" s="79" t="s">
        <v>114</v>
      </c>
      <c r="S304" s="29">
        <f t="shared" ref="S304:W304" si="34">S305+S313+S318+S323</f>
        <v>1071874.4730514374</v>
      </c>
      <c r="T304" s="29">
        <f t="shared" si="34"/>
        <v>1071687.2279548417</v>
      </c>
      <c r="U304" s="29">
        <f t="shared" si="34"/>
        <v>1187943.7351721022</v>
      </c>
      <c r="V304" s="29">
        <f t="shared" si="34"/>
        <v>1267479.6152449579</v>
      </c>
      <c r="W304" s="29">
        <f t="shared" si="34"/>
        <v>1382770.1687319812</v>
      </c>
      <c r="X304" s="29">
        <v>1572819.7</v>
      </c>
      <c r="Y304" s="29">
        <v>1565314.474954244</v>
      </c>
      <c r="Z304" s="29">
        <v>1585735.727253702</v>
      </c>
      <c r="AA304" s="29">
        <v>1729469.5402547889</v>
      </c>
      <c r="AB304" s="29">
        <v>1772948.392105961</v>
      </c>
      <c r="AC304" s="29">
        <v>1821724.2754293571</v>
      </c>
      <c r="AD304" s="29">
        <v>1882326.483924306</v>
      </c>
      <c r="AE304" s="29">
        <v>1946061.116904309</v>
      </c>
      <c r="AF304" s="29">
        <v>1954032.3697126601</v>
      </c>
      <c r="AG304" s="29">
        <v>1968718.5681836819</v>
      </c>
      <c r="AH304" s="29">
        <v>2006403.72424205</v>
      </c>
      <c r="AI304" s="29">
        <v>2021981.99435892</v>
      </c>
      <c r="AJ304" s="29">
        <v>2131535.9421377359</v>
      </c>
      <c r="AK304" s="29">
        <v>2236745.0680606719</v>
      </c>
      <c r="AL304" s="29">
        <v>2376106.5534560881</v>
      </c>
      <c r="AM304" s="29">
        <v>2651949.3322652439</v>
      </c>
      <c r="AN304" s="29">
        <v>2744300.6174690318</v>
      </c>
      <c r="AO304" s="29">
        <v>2778929.156438957</v>
      </c>
      <c r="AP304" s="29">
        <v>2810394.6567597212</v>
      </c>
      <c r="AQ304" s="29">
        <v>2838358.7106430591</v>
      </c>
      <c r="AR304" s="29">
        <v>2927352.0036965171</v>
      </c>
      <c r="AS304" s="29">
        <v>3081359.6070736931</v>
      </c>
      <c r="AT304" s="29">
        <v>3278284.17683039</v>
      </c>
      <c r="AU304" s="29">
        <v>3536544.708392526</v>
      </c>
      <c r="AV304" s="29">
        <v>3624227.4476581528</v>
      </c>
      <c r="AW304" s="29">
        <v>3772023.7306578639</v>
      </c>
    </row>
    <row r="305" spans="1:49" x14ac:dyDescent="0.2">
      <c r="A305" s="30" t="s">
        <v>3</v>
      </c>
      <c r="B305" s="44" t="s">
        <v>1</v>
      </c>
      <c r="C305" s="62">
        <f>SUM(C306:C312)</f>
        <v>448526.51340114995</v>
      </c>
      <c r="D305" s="62">
        <f>SUM(D306:D312)</f>
        <v>456203.49918670004</v>
      </c>
      <c r="E305" s="62">
        <f>SUM(E306:E312)</f>
        <v>432880.14169988991</v>
      </c>
      <c r="F305" s="62">
        <f>SUM(F306:F312)</f>
        <v>430218.45300430997</v>
      </c>
      <c r="G305" s="62">
        <f t="shared" ref="G305:Q305" si="35">SUM(G306:G312)</f>
        <v>425388.42847082997</v>
      </c>
      <c r="H305" s="62">
        <f t="shared" si="35"/>
        <v>415232.84926892997</v>
      </c>
      <c r="I305" s="62">
        <f t="shared" si="35"/>
        <v>421697.92724311998</v>
      </c>
      <c r="J305" s="62">
        <f t="shared" si="35"/>
        <v>414411.11109101999</v>
      </c>
      <c r="K305" s="62">
        <f t="shared" si="35"/>
        <v>403188.12450835004</v>
      </c>
      <c r="L305" s="62">
        <f>SUM(L306:L312)</f>
        <v>407196.14957821404</v>
      </c>
      <c r="M305" s="62">
        <f t="shared" si="35"/>
        <v>396441.9862866922</v>
      </c>
      <c r="N305" s="14">
        <f t="shared" si="35"/>
        <v>408686.62229230441</v>
      </c>
      <c r="O305" s="14">
        <f t="shared" si="35"/>
        <v>418053.50550180813</v>
      </c>
      <c r="P305" s="14">
        <f t="shared" si="35"/>
        <v>417232.47623014875</v>
      </c>
      <c r="Q305" s="14">
        <f t="shared" si="35"/>
        <v>418532.52119155804</v>
      </c>
      <c r="R305" s="80" t="s">
        <v>114</v>
      </c>
      <c r="S305" s="14">
        <f t="shared" ref="S305:V305" si="36">SUM(S306:S312)</f>
        <v>405480.79024474678</v>
      </c>
      <c r="T305" s="14">
        <f t="shared" si="36"/>
        <v>431395.31623306894</v>
      </c>
      <c r="U305" s="14">
        <f t="shared" si="36"/>
        <v>459639.35339538829</v>
      </c>
      <c r="V305" s="14">
        <f t="shared" si="36"/>
        <v>477582.34840836184</v>
      </c>
      <c r="W305" s="14">
        <f>SUM(W306:W312)</f>
        <v>487979.35482386168</v>
      </c>
      <c r="X305" s="14">
        <v>601451.80000000005</v>
      </c>
      <c r="Y305" s="93">
        <v>550340.24126772769</v>
      </c>
      <c r="Z305" s="93">
        <v>557575.32725258847</v>
      </c>
      <c r="AA305" s="93">
        <v>591712.75631100545</v>
      </c>
      <c r="AB305" s="93">
        <v>611422.83771653171</v>
      </c>
      <c r="AC305" s="93">
        <v>639799.35100905632</v>
      </c>
      <c r="AD305" s="93">
        <v>643696.62181495689</v>
      </c>
      <c r="AE305" s="93">
        <v>655777.08924265404</v>
      </c>
      <c r="AF305" s="93">
        <v>659284.24324911088</v>
      </c>
      <c r="AG305" s="93">
        <v>660162.66202125908</v>
      </c>
      <c r="AH305" s="93">
        <v>672430.49655835808</v>
      </c>
      <c r="AI305" s="93">
        <v>687690.64233158983</v>
      </c>
      <c r="AJ305" s="93">
        <v>689156.10542937252</v>
      </c>
      <c r="AK305" s="93">
        <v>699388.52967944939</v>
      </c>
      <c r="AL305" s="93">
        <v>723737.1931076746</v>
      </c>
      <c r="AM305" s="93">
        <v>709173.86693966365</v>
      </c>
      <c r="AN305" s="93">
        <v>715926.26794313686</v>
      </c>
      <c r="AO305" s="93">
        <v>717399.57627550629</v>
      </c>
      <c r="AP305" s="93">
        <v>716506.27968184894</v>
      </c>
      <c r="AQ305" s="93">
        <v>700592.22254199686</v>
      </c>
      <c r="AR305" s="93">
        <v>703417.03419251181</v>
      </c>
      <c r="AS305" s="93">
        <v>708549.87202053203</v>
      </c>
      <c r="AT305" s="93">
        <v>726956.95546229079</v>
      </c>
      <c r="AU305" s="93">
        <v>738636.2971042376</v>
      </c>
      <c r="AV305" s="93">
        <v>762439.22640733689</v>
      </c>
      <c r="AW305" s="93">
        <v>829450.88888357324</v>
      </c>
    </row>
    <row r="306" spans="1:49" x14ac:dyDescent="0.2">
      <c r="A306" s="21" t="s">
        <v>51</v>
      </c>
      <c r="B306" s="45" t="s">
        <v>1</v>
      </c>
      <c r="C306" s="61">
        <v>32719.668892890004</v>
      </c>
      <c r="D306" s="61">
        <v>32292.535788450001</v>
      </c>
      <c r="E306" s="61">
        <v>28777.433164430007</v>
      </c>
      <c r="F306" s="61">
        <v>28997.009918039996</v>
      </c>
      <c r="G306" s="61">
        <v>29238.465123439993</v>
      </c>
      <c r="H306" s="61">
        <v>29630.06087012</v>
      </c>
      <c r="I306" s="61">
        <v>26533.733441889999</v>
      </c>
      <c r="J306" s="61">
        <v>24681.003740519998</v>
      </c>
      <c r="K306" s="61">
        <v>23045.1163786</v>
      </c>
      <c r="L306" s="61">
        <v>22639.693904340002</v>
      </c>
      <c r="M306" s="61">
        <v>6931.4130153999995</v>
      </c>
      <c r="N306" s="61">
        <v>6923.5788887199997</v>
      </c>
      <c r="O306" s="16">
        <v>6990.77899634</v>
      </c>
      <c r="P306" s="16">
        <v>6971.2968159299999</v>
      </c>
      <c r="Q306" s="16">
        <v>7599.4707517800007</v>
      </c>
      <c r="R306" s="19" t="s">
        <v>114</v>
      </c>
      <c r="S306" s="16">
        <v>7588.8337169300003</v>
      </c>
      <c r="T306" s="16">
        <v>7593.1330976900008</v>
      </c>
      <c r="U306" s="16">
        <v>7595.6721041200008</v>
      </c>
      <c r="V306" s="16">
        <v>7588.1810459899998</v>
      </c>
      <c r="W306" s="16">
        <v>7682.24345309</v>
      </c>
      <c r="X306" s="16">
        <v>7691.2</v>
      </c>
      <c r="Y306" s="91">
        <v>7684.6521981799997</v>
      </c>
      <c r="Z306" s="91">
        <v>7678.2909932399998</v>
      </c>
      <c r="AA306" s="91">
        <v>7570.1842017600002</v>
      </c>
      <c r="AB306" s="91">
        <v>7576.6239535900004</v>
      </c>
      <c r="AC306" s="91">
        <v>7570.9004698999997</v>
      </c>
      <c r="AD306" s="91">
        <v>7565.1419273600004</v>
      </c>
      <c r="AE306" s="91">
        <v>7558.8725783</v>
      </c>
      <c r="AF306" s="91">
        <v>7553.22960195</v>
      </c>
      <c r="AG306" s="91">
        <v>7558.7026536100002</v>
      </c>
      <c r="AH306" s="91">
        <v>7592.1385812999997</v>
      </c>
      <c r="AI306" s="91">
        <v>7585.9712141700002</v>
      </c>
      <c r="AJ306" s="91">
        <v>7580.2617725199998</v>
      </c>
      <c r="AK306" s="91">
        <v>7573.8429005400003</v>
      </c>
      <c r="AL306" s="91">
        <v>7568.2209101600001</v>
      </c>
      <c r="AM306" s="91">
        <v>6933.5441342000004</v>
      </c>
      <c r="AN306" s="91">
        <v>6940.6610264299998</v>
      </c>
      <c r="AO306" s="91">
        <v>6935.5051910699995</v>
      </c>
      <c r="AP306" s="91">
        <v>6930.1382892499996</v>
      </c>
      <c r="AQ306" s="91">
        <v>6924.2016788700003</v>
      </c>
      <c r="AR306" s="91">
        <v>6919.5675525099996</v>
      </c>
      <c r="AS306" s="91">
        <v>6996.29184119</v>
      </c>
      <c r="AT306" s="91">
        <v>7030.2602438100002</v>
      </c>
      <c r="AU306" s="91">
        <v>7024.7428498400004</v>
      </c>
      <c r="AV306" s="91">
        <v>7019.0066183199997</v>
      </c>
      <c r="AW306" s="91">
        <v>7012.5978787100003</v>
      </c>
    </row>
    <row r="307" spans="1:49" x14ac:dyDescent="0.2">
      <c r="A307" s="21" t="s">
        <v>55</v>
      </c>
      <c r="B307" s="45" t="s">
        <v>1</v>
      </c>
      <c r="C307" s="61">
        <v>313.09723624000003</v>
      </c>
      <c r="D307" s="61">
        <v>316.82435623999999</v>
      </c>
      <c r="E307" s="61">
        <v>306.83026397000003</v>
      </c>
      <c r="F307" s="61">
        <v>311.28456533999997</v>
      </c>
      <c r="G307" s="61">
        <v>314.91625299999998</v>
      </c>
      <c r="H307" s="61">
        <v>319.81581705000002</v>
      </c>
      <c r="I307" s="61">
        <v>324.22023508999996</v>
      </c>
      <c r="J307" s="61">
        <v>327.70327285000002</v>
      </c>
      <c r="K307" s="61">
        <v>330.47951558999995</v>
      </c>
      <c r="L307" s="61">
        <v>332.75082992</v>
      </c>
      <c r="M307" s="61">
        <v>335.13876124000001</v>
      </c>
      <c r="N307" s="61">
        <v>338.32126682999996</v>
      </c>
      <c r="O307" s="16">
        <v>0</v>
      </c>
      <c r="P307" s="16">
        <v>0</v>
      </c>
      <c r="Q307" s="16">
        <v>0</v>
      </c>
      <c r="R307" s="19" t="s">
        <v>114</v>
      </c>
      <c r="S307" s="16">
        <v>0</v>
      </c>
      <c r="T307" s="16">
        <v>0</v>
      </c>
      <c r="U307" s="16">
        <v>0</v>
      </c>
      <c r="V307" s="16">
        <v>0</v>
      </c>
      <c r="W307" s="16">
        <v>0</v>
      </c>
      <c r="X307" s="16">
        <v>0</v>
      </c>
      <c r="Y307" s="91">
        <v>0</v>
      </c>
      <c r="Z307" s="91">
        <v>0</v>
      </c>
      <c r="AA307" s="91">
        <v>0</v>
      </c>
      <c r="AB307" s="91">
        <v>0</v>
      </c>
      <c r="AC307" s="91">
        <v>0</v>
      </c>
      <c r="AD307" s="91">
        <v>0</v>
      </c>
      <c r="AE307" s="91">
        <v>0</v>
      </c>
      <c r="AF307" s="91">
        <v>0</v>
      </c>
      <c r="AG307" s="91">
        <v>0</v>
      </c>
      <c r="AH307" s="91">
        <v>0</v>
      </c>
      <c r="AI307" s="91">
        <v>0</v>
      </c>
      <c r="AJ307" s="91">
        <v>0</v>
      </c>
      <c r="AK307" s="91">
        <v>0</v>
      </c>
      <c r="AL307" s="91">
        <v>0</v>
      </c>
      <c r="AM307" s="91">
        <v>0</v>
      </c>
      <c r="AN307" s="91">
        <v>0</v>
      </c>
      <c r="AO307" s="91">
        <v>0</v>
      </c>
      <c r="AP307" s="91">
        <v>0</v>
      </c>
      <c r="AQ307" s="91">
        <v>0</v>
      </c>
      <c r="AR307" s="91">
        <v>0</v>
      </c>
      <c r="AS307" s="91">
        <v>0</v>
      </c>
      <c r="AT307" s="91">
        <v>0</v>
      </c>
      <c r="AU307" s="91">
        <v>0</v>
      </c>
      <c r="AV307" s="91">
        <v>0</v>
      </c>
      <c r="AW307" s="91">
        <v>0</v>
      </c>
    </row>
    <row r="308" spans="1:49" x14ac:dyDescent="0.2">
      <c r="A308" s="21" t="s">
        <v>43</v>
      </c>
      <c r="B308" s="45" t="s">
        <v>1</v>
      </c>
      <c r="C308" s="61">
        <v>198065.99006292992</v>
      </c>
      <c r="D308" s="61">
        <v>200073.35648302999</v>
      </c>
      <c r="E308" s="61">
        <v>197012.50033583993</v>
      </c>
      <c r="F308" s="61">
        <v>196643.35842950994</v>
      </c>
      <c r="G308" s="61">
        <v>195100.66313397</v>
      </c>
      <c r="H308" s="61">
        <v>191784.01516278999</v>
      </c>
      <c r="I308" s="61">
        <v>194193.17986765999</v>
      </c>
      <c r="J308" s="61">
        <v>195213.10711827999</v>
      </c>
      <c r="K308" s="61">
        <v>193394.50146527006</v>
      </c>
      <c r="L308" s="61">
        <v>191405.93401462998</v>
      </c>
      <c r="M308" s="61">
        <v>195300.09002094</v>
      </c>
      <c r="N308" s="61">
        <v>201362.46249322002</v>
      </c>
      <c r="O308" s="16">
        <v>201083.57213657993</v>
      </c>
      <c r="P308" s="16">
        <v>203250.15561331008</v>
      </c>
      <c r="Q308" s="16">
        <v>209024.43463928998</v>
      </c>
      <c r="R308" s="19" t="s">
        <v>114</v>
      </c>
      <c r="S308" s="16">
        <v>221548.46545951001</v>
      </c>
      <c r="T308" s="16">
        <v>243298.17847314</v>
      </c>
      <c r="U308" s="16">
        <v>263522.23548782995</v>
      </c>
      <c r="V308" s="16">
        <v>282546.45435601001</v>
      </c>
      <c r="W308" s="16">
        <v>289110.72607747</v>
      </c>
      <c r="X308" s="16">
        <v>306591.2</v>
      </c>
      <c r="Y308" s="91">
        <v>307608.87208972999</v>
      </c>
      <c r="Z308" s="91">
        <v>316415.72586218</v>
      </c>
      <c r="AA308" s="91">
        <v>321727.39719006</v>
      </c>
      <c r="AB308" s="91">
        <v>328936.70425780001</v>
      </c>
      <c r="AC308" s="91">
        <v>334673.03353716998</v>
      </c>
      <c r="AD308" s="91">
        <v>337049.54352160997</v>
      </c>
      <c r="AE308" s="91">
        <v>344804.28171254002</v>
      </c>
      <c r="AF308" s="91">
        <v>350764.47975688003</v>
      </c>
      <c r="AG308" s="91">
        <v>353723.61804282002</v>
      </c>
      <c r="AH308" s="91">
        <v>360797.14810304</v>
      </c>
      <c r="AI308" s="91">
        <v>366695.06364508002</v>
      </c>
      <c r="AJ308" s="91">
        <v>366052.10779058002</v>
      </c>
      <c r="AK308" s="91">
        <v>372465.38886190997</v>
      </c>
      <c r="AL308" s="91">
        <v>380159.15322529001</v>
      </c>
      <c r="AM308" s="91">
        <v>379096.9818823</v>
      </c>
      <c r="AN308" s="91">
        <v>388093.77923330001</v>
      </c>
      <c r="AO308" s="91">
        <v>398459.51941529999</v>
      </c>
      <c r="AP308" s="91">
        <v>397603.63751998998</v>
      </c>
      <c r="AQ308" s="91">
        <v>405877.63326695003</v>
      </c>
      <c r="AR308" s="91">
        <v>414127.40116577997</v>
      </c>
      <c r="AS308" s="91">
        <v>420305.31735844002</v>
      </c>
      <c r="AT308" s="91">
        <v>432855.74458782002</v>
      </c>
      <c r="AU308" s="91">
        <v>450494.57825174998</v>
      </c>
      <c r="AV308" s="91">
        <v>458140.61190829001</v>
      </c>
      <c r="AW308" s="91">
        <v>524307.23729995999</v>
      </c>
    </row>
    <row r="309" spans="1:49" x14ac:dyDescent="0.2">
      <c r="A309" s="21" t="s">
        <v>46</v>
      </c>
      <c r="B309" s="45" t="s">
        <v>1</v>
      </c>
      <c r="C309" s="61">
        <v>134386.89747241</v>
      </c>
      <c r="D309" s="61">
        <v>140827.16534081</v>
      </c>
      <c r="E309" s="61">
        <v>121669.88168888999</v>
      </c>
      <c r="F309" s="61">
        <v>117349.20296595999</v>
      </c>
      <c r="G309" s="61">
        <v>112629.15011844999</v>
      </c>
      <c r="H309" s="61">
        <v>104042.11758565999</v>
      </c>
      <c r="I309" s="61">
        <v>106471.74170441001</v>
      </c>
      <c r="J309" s="61">
        <v>102965.90783571004</v>
      </c>
      <c r="K309" s="61">
        <v>92436.264627739991</v>
      </c>
      <c r="L309" s="61">
        <v>92038.685390479965</v>
      </c>
      <c r="M309" s="61">
        <v>89351.53271776998</v>
      </c>
      <c r="N309" s="61">
        <v>88732.547806829956</v>
      </c>
      <c r="O309" s="16">
        <v>87520.165269799982</v>
      </c>
      <c r="P309" s="16">
        <v>87675.374353139981</v>
      </c>
      <c r="Q309" s="16">
        <v>89063.187963460005</v>
      </c>
      <c r="R309" s="19" t="s">
        <v>114</v>
      </c>
      <c r="S309" s="16">
        <v>88100.727396040005</v>
      </c>
      <c r="T309" s="16">
        <v>89521.268327409998</v>
      </c>
      <c r="U309" s="16">
        <v>91400.472654830039</v>
      </c>
      <c r="V309" s="16">
        <v>87851.062485149974</v>
      </c>
      <c r="W309" s="16">
        <v>85897.545867149995</v>
      </c>
      <c r="X309" s="16">
        <v>88316.9</v>
      </c>
      <c r="Y309" s="91">
        <v>87442.604112350004</v>
      </c>
      <c r="Z309" s="91">
        <v>87905.820559350002</v>
      </c>
      <c r="AA309" s="91">
        <v>87992.992635190007</v>
      </c>
      <c r="AB309" s="91">
        <v>94284.668685800003</v>
      </c>
      <c r="AC309" s="91">
        <v>97046.036094840005</v>
      </c>
      <c r="AD309" s="91">
        <v>97564.119212749996</v>
      </c>
      <c r="AE309" s="91">
        <v>115192.29529603</v>
      </c>
      <c r="AF309" s="91">
        <v>115766.2200863</v>
      </c>
      <c r="AG309" s="91">
        <v>116691.68117721</v>
      </c>
      <c r="AH309" s="91">
        <v>117036.95407414999</v>
      </c>
      <c r="AI309" s="91">
        <v>118550.98196287001</v>
      </c>
      <c r="AJ309" s="91">
        <v>117286.51745982</v>
      </c>
      <c r="AK309" s="91">
        <v>117467.79076836001</v>
      </c>
      <c r="AL309" s="91">
        <v>116983.28397444999</v>
      </c>
      <c r="AM309" s="91">
        <v>112688.64305881</v>
      </c>
      <c r="AN309" s="91">
        <v>115452.0982664</v>
      </c>
      <c r="AO309" s="91">
        <v>115277.12621264001</v>
      </c>
      <c r="AP309" s="91">
        <v>118863.95196152999</v>
      </c>
      <c r="AQ309" s="91">
        <v>97256.498311410003</v>
      </c>
      <c r="AR309" s="91">
        <v>98979.960077199998</v>
      </c>
      <c r="AS309" s="91">
        <v>96647.430896809994</v>
      </c>
      <c r="AT309" s="91">
        <v>96879.06551421</v>
      </c>
      <c r="AU309" s="91">
        <v>91424.916717080006</v>
      </c>
      <c r="AV309" s="91">
        <v>96472.838423719993</v>
      </c>
      <c r="AW309" s="91">
        <v>99950.839528340002</v>
      </c>
    </row>
    <row r="310" spans="1:49" x14ac:dyDescent="0.2">
      <c r="A310" s="21" t="s">
        <v>52</v>
      </c>
      <c r="B310" s="45" t="s">
        <v>1</v>
      </c>
      <c r="C310" s="61">
        <v>82456.285099710003</v>
      </c>
      <c r="D310" s="61">
        <v>82173.276471270001</v>
      </c>
      <c r="E310" s="61">
        <v>84593.913321150001</v>
      </c>
      <c r="F310" s="61">
        <v>86903.893300980009</v>
      </c>
      <c r="G310" s="61">
        <v>88091.611679869995</v>
      </c>
      <c r="H310" s="61">
        <v>89449.506625819995</v>
      </c>
      <c r="I310" s="61">
        <v>94175.051994069989</v>
      </c>
      <c r="J310" s="61">
        <v>91223.389123660003</v>
      </c>
      <c r="K310" s="61">
        <v>92165.550698389998</v>
      </c>
      <c r="L310" s="61">
        <v>90485.699799050009</v>
      </c>
      <c r="M310" s="61">
        <v>84154.806950509999</v>
      </c>
      <c r="N310" s="61">
        <v>76334.44945511999</v>
      </c>
      <c r="O310" s="16">
        <v>75083.340426709998</v>
      </c>
      <c r="P310" s="16">
        <v>74212.020960849986</v>
      </c>
      <c r="Q310" s="16">
        <v>71910.409666369989</v>
      </c>
      <c r="R310" s="19" t="s">
        <v>114</v>
      </c>
      <c r="S310" s="16">
        <v>72228.771097269986</v>
      </c>
      <c r="T310" s="16">
        <v>71454.317872139989</v>
      </c>
      <c r="U310" s="16">
        <v>75160.499781460006</v>
      </c>
      <c r="V310" s="16">
        <v>73225.479990830005</v>
      </c>
      <c r="W310" s="16">
        <v>74361.574522700001</v>
      </c>
      <c r="X310" s="16">
        <v>75227</v>
      </c>
      <c r="Y310" s="91">
        <v>75492.215792789997</v>
      </c>
      <c r="Z310" s="91">
        <v>75719.117526820002</v>
      </c>
      <c r="AA310" s="91">
        <v>75946.696757640006</v>
      </c>
      <c r="AB310" s="91">
        <v>76676.784023279994</v>
      </c>
      <c r="AC310" s="91">
        <v>77762.231908460002</v>
      </c>
      <c r="AD310" s="91">
        <v>78204.900451139998</v>
      </c>
      <c r="AE310" s="91">
        <v>78622.220595570005</v>
      </c>
      <c r="AF310" s="91">
        <v>78436.335306370005</v>
      </c>
      <c r="AG310" s="91">
        <v>78761.416487049995</v>
      </c>
      <c r="AH310" s="91">
        <v>79118.290577489999</v>
      </c>
      <c r="AI310" s="91">
        <v>79731.787002290002</v>
      </c>
      <c r="AJ310" s="91">
        <v>80157.887910250007</v>
      </c>
      <c r="AK310" s="91">
        <v>79873.667781080003</v>
      </c>
      <c r="AL310" s="91">
        <v>80206.095375089993</v>
      </c>
      <c r="AM310" s="91">
        <v>83012.367061459998</v>
      </c>
      <c r="AN310" s="91">
        <v>84157.49276239</v>
      </c>
      <c r="AO310" s="91">
        <v>86546.482997619984</v>
      </c>
      <c r="AP310" s="91">
        <v>86965.645074269996</v>
      </c>
      <c r="AQ310" s="91">
        <v>87559.39856319</v>
      </c>
      <c r="AR310" s="91">
        <v>83172.4589653</v>
      </c>
      <c r="AS310" s="91">
        <v>84308.409725089994</v>
      </c>
      <c r="AT310" s="91">
        <v>86116.811056199993</v>
      </c>
      <c r="AU310" s="91">
        <v>86951.113772049997</v>
      </c>
      <c r="AV310" s="91">
        <v>87086.952267949993</v>
      </c>
      <c r="AW310" s="91">
        <v>87518.391274630005</v>
      </c>
    </row>
    <row r="311" spans="1:49" x14ac:dyDescent="0.2">
      <c r="A311" s="21" t="s">
        <v>109</v>
      </c>
      <c r="B311" s="45" t="s">
        <v>1</v>
      </c>
      <c r="C311" s="61">
        <v>50.915640869999997</v>
      </c>
      <c r="D311" s="61">
        <v>0</v>
      </c>
      <c r="E311" s="61">
        <v>0</v>
      </c>
      <c r="F311" s="61">
        <v>0</v>
      </c>
      <c r="G311" s="61">
        <v>0</v>
      </c>
      <c r="H311" s="61">
        <v>0</v>
      </c>
      <c r="I311" s="61">
        <v>0</v>
      </c>
      <c r="J311" s="61">
        <v>0</v>
      </c>
      <c r="K311" s="61">
        <v>0</v>
      </c>
      <c r="L311" s="61">
        <v>0</v>
      </c>
      <c r="M311" s="61">
        <v>0</v>
      </c>
      <c r="N311" s="61">
        <v>0</v>
      </c>
      <c r="O311" s="61">
        <v>0</v>
      </c>
      <c r="P311" s="61">
        <v>0</v>
      </c>
      <c r="Q311" s="61">
        <v>0</v>
      </c>
      <c r="R311" s="63" t="s">
        <v>114</v>
      </c>
      <c r="S311" s="61">
        <v>0</v>
      </c>
      <c r="T311" s="61">
        <v>0</v>
      </c>
      <c r="U311" s="61">
        <v>0</v>
      </c>
      <c r="V311" s="61">
        <v>0</v>
      </c>
      <c r="W311" s="61">
        <v>0</v>
      </c>
      <c r="X311" s="61">
        <v>0</v>
      </c>
      <c r="Y311" s="91">
        <v>0</v>
      </c>
      <c r="Z311" s="91">
        <v>0</v>
      </c>
      <c r="AA311" s="91">
        <v>0</v>
      </c>
      <c r="AB311" s="91">
        <v>0</v>
      </c>
      <c r="AC311" s="91">
        <v>0</v>
      </c>
      <c r="AD311" s="91">
        <v>0</v>
      </c>
      <c r="AE311" s="91">
        <v>0</v>
      </c>
      <c r="AF311" s="91">
        <v>0</v>
      </c>
      <c r="AG311" s="91">
        <v>0</v>
      </c>
      <c r="AH311" s="91">
        <v>0</v>
      </c>
      <c r="AI311" s="91">
        <v>0</v>
      </c>
      <c r="AJ311" s="91">
        <v>0</v>
      </c>
      <c r="AK311" s="91">
        <v>0</v>
      </c>
      <c r="AL311" s="91">
        <v>0</v>
      </c>
      <c r="AM311" s="91">
        <v>0</v>
      </c>
      <c r="AN311" s="91">
        <v>0</v>
      </c>
      <c r="AO311" s="91">
        <v>0</v>
      </c>
      <c r="AP311" s="91">
        <v>0</v>
      </c>
      <c r="AQ311" s="91">
        <v>0</v>
      </c>
      <c r="AR311" s="91">
        <v>0</v>
      </c>
      <c r="AS311" s="91">
        <v>0</v>
      </c>
      <c r="AT311" s="91">
        <v>0</v>
      </c>
      <c r="AU311" s="91">
        <v>0</v>
      </c>
      <c r="AV311" s="91">
        <v>0</v>
      </c>
      <c r="AW311" s="91">
        <v>0</v>
      </c>
    </row>
    <row r="312" spans="1:49" x14ac:dyDescent="0.2">
      <c r="A312" s="21" t="s">
        <v>50</v>
      </c>
      <c r="B312" s="45" t="s">
        <v>1</v>
      </c>
      <c r="C312" s="61">
        <v>533.65899609999997</v>
      </c>
      <c r="D312" s="61">
        <v>520.3407469</v>
      </c>
      <c r="E312" s="61">
        <v>519.58292560999996</v>
      </c>
      <c r="F312" s="61">
        <v>13.70382448</v>
      </c>
      <c r="G312" s="61">
        <v>13.622162099999999</v>
      </c>
      <c r="H312" s="61">
        <v>7.3332074900000004</v>
      </c>
      <c r="I312" s="61">
        <v>0</v>
      </c>
      <c r="J312" s="61">
        <v>0</v>
      </c>
      <c r="K312" s="61">
        <v>1816.2118227599999</v>
      </c>
      <c r="L312" s="61">
        <v>10293.3856397941</v>
      </c>
      <c r="M312" s="61">
        <v>20369.0048208322</v>
      </c>
      <c r="N312" s="61">
        <v>34995.262381584398</v>
      </c>
      <c r="O312" s="16">
        <v>47375.648672378295</v>
      </c>
      <c r="P312" s="16">
        <v>45123.6284869187</v>
      </c>
      <c r="Q312" s="16">
        <v>40935.018170658084</v>
      </c>
      <c r="R312" s="19" t="s">
        <v>114</v>
      </c>
      <c r="S312" s="16">
        <v>16013.992574996719</v>
      </c>
      <c r="T312" s="16">
        <v>19528.418462688962</v>
      </c>
      <c r="U312" s="16">
        <v>21960.473367148279</v>
      </c>
      <c r="V312" s="16">
        <v>26371.170530381871</v>
      </c>
      <c r="W312" s="16">
        <v>30927.264903451665</v>
      </c>
      <c r="X312" s="16">
        <v>123625.5</v>
      </c>
      <c r="Y312" s="91">
        <v>72111.897074677734</v>
      </c>
      <c r="Z312" s="91">
        <v>69856.372310998457</v>
      </c>
      <c r="AA312" s="91">
        <v>98475.485526355464</v>
      </c>
      <c r="AB312" s="91">
        <v>103948.0567960617</v>
      </c>
      <c r="AC312" s="91">
        <v>122747.1489986864</v>
      </c>
      <c r="AD312" s="91">
        <v>123312.9167020969</v>
      </c>
      <c r="AE312" s="91">
        <v>109599.4190602141</v>
      </c>
      <c r="AF312" s="91">
        <v>106763.97849761089</v>
      </c>
      <c r="AG312" s="91">
        <v>103427.2436605691</v>
      </c>
      <c r="AH312" s="91">
        <v>107885.9652223781</v>
      </c>
      <c r="AI312" s="91">
        <v>115126.8385071798</v>
      </c>
      <c r="AJ312" s="91">
        <v>118079.3304962026</v>
      </c>
      <c r="AK312" s="91">
        <v>122007.8393675594</v>
      </c>
      <c r="AL312" s="91">
        <v>138820.43962268459</v>
      </c>
      <c r="AM312" s="91">
        <v>127442.3308028936</v>
      </c>
      <c r="AN312" s="91">
        <v>121282.23665461691</v>
      </c>
      <c r="AO312" s="91">
        <v>110180.94245887693</v>
      </c>
      <c r="AP312" s="91">
        <v>106142.90683680899</v>
      </c>
      <c r="AQ312" s="91">
        <v>102974.49072157691</v>
      </c>
      <c r="AR312" s="91">
        <v>100217.64643172191</v>
      </c>
      <c r="AS312" s="91">
        <v>100292.422199002</v>
      </c>
      <c r="AT312" s="91">
        <v>104075.0740602508</v>
      </c>
      <c r="AU312" s="91">
        <v>102740.9455135176</v>
      </c>
      <c r="AV312" s="91">
        <v>113719.8171890568</v>
      </c>
      <c r="AW312" s="91">
        <v>110661.82290193321</v>
      </c>
    </row>
    <row r="313" spans="1:49" x14ac:dyDescent="0.2">
      <c r="A313" s="30" t="s">
        <v>4</v>
      </c>
      <c r="B313" s="44" t="s">
        <v>1</v>
      </c>
      <c r="C313" s="62">
        <f>SUM(C314:C317)</f>
        <v>302268.69018941995</v>
      </c>
      <c r="D313" s="62">
        <f>SUM(D317)</f>
        <v>316124.89162071003</v>
      </c>
      <c r="E313" s="62">
        <f>SUM(E317)</f>
        <v>315353.47123756667</v>
      </c>
      <c r="F313" s="62">
        <f>SUM(F317)</f>
        <v>318365.01735311956</v>
      </c>
      <c r="G313" s="62">
        <f t="shared" ref="G313:O313" si="37">SUM(G317)</f>
        <v>337000.22496785427</v>
      </c>
      <c r="H313" s="62">
        <f t="shared" si="37"/>
        <v>373888.14998059859</v>
      </c>
      <c r="I313" s="62">
        <f t="shared" si="37"/>
        <v>454705.75997627602</v>
      </c>
      <c r="J313" s="62">
        <f t="shared" si="37"/>
        <v>477686.72555267374</v>
      </c>
      <c r="K313" s="62">
        <f t="shared" si="37"/>
        <v>532320.79624414782</v>
      </c>
      <c r="L313" s="62">
        <f t="shared" si="37"/>
        <v>601118.67610748205</v>
      </c>
      <c r="M313" s="62">
        <f t="shared" si="37"/>
        <v>667297.56775326433</v>
      </c>
      <c r="N313" s="14">
        <f t="shared" si="37"/>
        <v>757738.80010911357</v>
      </c>
      <c r="O313" s="14">
        <f t="shared" si="37"/>
        <v>833142.66336959903</v>
      </c>
      <c r="P313" s="14">
        <f>SUM(P317)</f>
        <v>899717.41304422449</v>
      </c>
      <c r="Q313" s="14">
        <f>SUM(Q317)</f>
        <v>920832.41133820813</v>
      </c>
      <c r="R313" s="80" t="s">
        <v>114</v>
      </c>
      <c r="S313" s="14">
        <f>SUM(S314:S317)</f>
        <v>535998.46134046093</v>
      </c>
      <c r="T313" s="14">
        <f>SUM(T314:T317)</f>
        <v>515203.43567763985</v>
      </c>
      <c r="U313" s="14">
        <f>SUM(U314:U317)</f>
        <v>581363.81885110552</v>
      </c>
      <c r="V313" s="14">
        <f>SUM(V314:V317)</f>
        <v>630521.21043051279</v>
      </c>
      <c r="W313" s="14">
        <f>SUM(W314:W317)</f>
        <v>717323.68029416096</v>
      </c>
      <c r="X313" s="14">
        <v>745185.9</v>
      </c>
      <c r="Y313" s="93">
        <v>753179.11290497368</v>
      </c>
      <c r="Z313" s="93">
        <v>733148.18095767708</v>
      </c>
      <c r="AA313" s="93">
        <v>773108.30754590617</v>
      </c>
      <c r="AB313" s="93">
        <v>782810.28699629626</v>
      </c>
      <c r="AC313" s="93">
        <v>794759.27791117015</v>
      </c>
      <c r="AD313" s="93">
        <v>825781.77519769897</v>
      </c>
      <c r="AE313" s="93">
        <v>859182.60720316297</v>
      </c>
      <c r="AF313" s="93">
        <v>845884.78722489951</v>
      </c>
      <c r="AG313" s="93">
        <v>836622.51324762555</v>
      </c>
      <c r="AH313" s="93">
        <v>799522.85210324742</v>
      </c>
      <c r="AI313" s="93">
        <v>742860.970699967</v>
      </c>
      <c r="AJ313" s="93">
        <v>760236.84285475861</v>
      </c>
      <c r="AK313" s="93">
        <v>703152.86273982003</v>
      </c>
      <c r="AL313" s="93">
        <v>707998.48424742999</v>
      </c>
      <c r="AM313" s="93">
        <v>762433.24506575998</v>
      </c>
      <c r="AN313" s="93">
        <v>806157.60608645005</v>
      </c>
      <c r="AO313" s="93">
        <v>857293.26691992988</v>
      </c>
      <c r="AP313" s="93">
        <v>861203.26352935005</v>
      </c>
      <c r="AQ313" s="93">
        <v>881911.44882030005</v>
      </c>
      <c r="AR313" s="93">
        <v>922124.91658412002</v>
      </c>
      <c r="AS313" s="93">
        <v>1005711.98395526</v>
      </c>
      <c r="AT313" s="93">
        <v>1143763.0529038401</v>
      </c>
      <c r="AU313" s="93">
        <v>1287373.2258806</v>
      </c>
      <c r="AV313" s="93">
        <v>1313789.0308076499</v>
      </c>
      <c r="AW313" s="93">
        <v>1320467.4675682101</v>
      </c>
    </row>
    <row r="314" spans="1:49" x14ac:dyDescent="0.2">
      <c r="A314" s="21" t="s">
        <v>51</v>
      </c>
      <c r="B314" s="45" t="s">
        <v>1</v>
      </c>
      <c r="C314" s="61">
        <v>0</v>
      </c>
      <c r="D314" s="61">
        <v>0</v>
      </c>
      <c r="E314" s="61">
        <v>0</v>
      </c>
      <c r="F314" s="61">
        <v>0</v>
      </c>
      <c r="G314" s="61">
        <v>0</v>
      </c>
      <c r="H314" s="61">
        <v>0</v>
      </c>
      <c r="I314" s="61">
        <v>0</v>
      </c>
      <c r="J314" s="61">
        <v>0</v>
      </c>
      <c r="K314" s="61">
        <v>0</v>
      </c>
      <c r="L314" s="61">
        <v>0</v>
      </c>
      <c r="M314" s="61">
        <v>0</v>
      </c>
      <c r="N314" s="61">
        <v>0</v>
      </c>
      <c r="O314" s="61">
        <v>0</v>
      </c>
      <c r="P314" s="61">
        <v>0</v>
      </c>
      <c r="Q314" s="61">
        <v>0</v>
      </c>
      <c r="R314" s="63" t="s">
        <v>114</v>
      </c>
      <c r="S314" s="61">
        <v>0</v>
      </c>
      <c r="T314" s="61">
        <v>0</v>
      </c>
      <c r="U314" s="61">
        <v>0</v>
      </c>
      <c r="V314" s="61">
        <v>0</v>
      </c>
      <c r="W314" s="61">
        <v>0</v>
      </c>
      <c r="X314" s="61">
        <v>0</v>
      </c>
      <c r="Y314" s="91">
        <v>0</v>
      </c>
      <c r="Z314" s="91">
        <v>0</v>
      </c>
      <c r="AA314" s="91">
        <v>0</v>
      </c>
      <c r="AB314" s="91">
        <v>0</v>
      </c>
      <c r="AC314" s="91">
        <v>0</v>
      </c>
      <c r="AD314" s="91">
        <v>0</v>
      </c>
      <c r="AE314" s="91">
        <v>0</v>
      </c>
      <c r="AF314" s="91">
        <v>0</v>
      </c>
      <c r="AG314" s="91">
        <v>0</v>
      </c>
      <c r="AH314" s="91">
        <v>0</v>
      </c>
      <c r="AI314" s="91">
        <v>0</v>
      </c>
      <c r="AJ314" s="91">
        <v>0</v>
      </c>
      <c r="AK314" s="91">
        <v>0</v>
      </c>
      <c r="AL314" s="91">
        <v>0</v>
      </c>
      <c r="AM314" s="91">
        <v>0</v>
      </c>
      <c r="AN314" s="91">
        <v>0</v>
      </c>
      <c r="AO314" s="91">
        <v>0</v>
      </c>
      <c r="AP314" s="91">
        <v>0</v>
      </c>
      <c r="AQ314" s="91">
        <v>0</v>
      </c>
      <c r="AR314" s="91">
        <v>0</v>
      </c>
      <c r="AS314" s="91">
        <v>0</v>
      </c>
      <c r="AT314" s="91">
        <v>0</v>
      </c>
      <c r="AU314" s="91">
        <v>0</v>
      </c>
      <c r="AV314" s="91">
        <v>0</v>
      </c>
      <c r="AW314" s="91">
        <v>0</v>
      </c>
    </row>
    <row r="315" spans="1:49" x14ac:dyDescent="0.2">
      <c r="A315" s="21" t="s">
        <v>112</v>
      </c>
      <c r="B315" s="45" t="s">
        <v>1</v>
      </c>
      <c r="C315" s="61">
        <v>0</v>
      </c>
      <c r="D315" s="61">
        <v>0</v>
      </c>
      <c r="E315" s="61">
        <v>0</v>
      </c>
      <c r="F315" s="61">
        <v>0</v>
      </c>
      <c r="G315" s="61">
        <v>0</v>
      </c>
      <c r="H315" s="61">
        <v>0</v>
      </c>
      <c r="I315" s="61">
        <v>0</v>
      </c>
      <c r="J315" s="61">
        <v>0</v>
      </c>
      <c r="K315" s="61">
        <v>0</v>
      </c>
      <c r="L315" s="61">
        <v>0</v>
      </c>
      <c r="M315" s="61">
        <v>0</v>
      </c>
      <c r="N315" s="61">
        <v>0</v>
      </c>
      <c r="O315" s="61">
        <v>0</v>
      </c>
      <c r="P315" s="61">
        <v>0</v>
      </c>
      <c r="Q315" s="61">
        <v>0</v>
      </c>
      <c r="R315" s="63" t="s">
        <v>114</v>
      </c>
      <c r="S315" s="61">
        <v>0</v>
      </c>
      <c r="T315" s="61">
        <v>0</v>
      </c>
      <c r="U315" s="61">
        <v>0</v>
      </c>
      <c r="V315" s="61">
        <v>0</v>
      </c>
      <c r="W315" s="61">
        <v>0</v>
      </c>
      <c r="X315" s="61">
        <v>0</v>
      </c>
      <c r="Y315" s="91">
        <v>0</v>
      </c>
      <c r="Z315" s="91">
        <v>0</v>
      </c>
      <c r="AA315" s="91">
        <v>0</v>
      </c>
      <c r="AB315" s="91">
        <v>0</v>
      </c>
      <c r="AC315" s="91">
        <v>0</v>
      </c>
      <c r="AD315" s="91">
        <v>0</v>
      </c>
      <c r="AE315" s="91">
        <v>0</v>
      </c>
      <c r="AF315" s="91">
        <v>0</v>
      </c>
      <c r="AG315" s="91">
        <v>0</v>
      </c>
      <c r="AH315" s="91">
        <v>0</v>
      </c>
      <c r="AI315" s="91">
        <v>0</v>
      </c>
      <c r="AJ315" s="91">
        <v>0</v>
      </c>
      <c r="AK315" s="91">
        <v>0</v>
      </c>
      <c r="AL315" s="91">
        <v>0</v>
      </c>
      <c r="AM315" s="91">
        <v>0</v>
      </c>
      <c r="AN315" s="91">
        <v>0</v>
      </c>
      <c r="AO315" s="91">
        <v>0</v>
      </c>
      <c r="AP315" s="91">
        <v>0</v>
      </c>
      <c r="AQ315" s="91">
        <v>0</v>
      </c>
      <c r="AR315" s="91">
        <v>0</v>
      </c>
      <c r="AS315" s="91">
        <v>0</v>
      </c>
      <c r="AT315" s="91">
        <v>0</v>
      </c>
      <c r="AU315" s="91">
        <v>0</v>
      </c>
      <c r="AV315" s="91">
        <v>0</v>
      </c>
      <c r="AW315" s="91">
        <v>0</v>
      </c>
    </row>
    <row r="316" spans="1:49" x14ac:dyDescent="0.2">
      <c r="A316" s="21" t="s">
        <v>52</v>
      </c>
      <c r="B316" s="45" t="s">
        <v>1</v>
      </c>
      <c r="C316" s="61">
        <v>21.894343410000001</v>
      </c>
      <c r="D316" s="61">
        <v>0</v>
      </c>
      <c r="E316" s="61">
        <v>0</v>
      </c>
      <c r="F316" s="61">
        <v>0</v>
      </c>
      <c r="G316" s="61">
        <v>0</v>
      </c>
      <c r="H316" s="61">
        <v>0</v>
      </c>
      <c r="I316" s="61">
        <v>0</v>
      </c>
      <c r="J316" s="61">
        <v>0</v>
      </c>
      <c r="K316" s="61">
        <v>0</v>
      </c>
      <c r="L316" s="61">
        <v>0</v>
      </c>
      <c r="M316" s="61">
        <v>0</v>
      </c>
      <c r="N316" s="61">
        <v>0</v>
      </c>
      <c r="O316" s="61">
        <v>0</v>
      </c>
      <c r="P316" s="61">
        <v>0</v>
      </c>
      <c r="Q316" s="61">
        <v>0</v>
      </c>
      <c r="R316" s="63" t="s">
        <v>114</v>
      </c>
      <c r="S316" s="61">
        <v>0</v>
      </c>
      <c r="T316" s="61">
        <v>0</v>
      </c>
      <c r="U316" s="61">
        <v>0</v>
      </c>
      <c r="V316" s="61">
        <v>0</v>
      </c>
      <c r="W316" s="61">
        <v>0</v>
      </c>
      <c r="X316" s="61">
        <v>0</v>
      </c>
      <c r="Y316" s="91">
        <v>0</v>
      </c>
      <c r="Z316" s="91">
        <v>0</v>
      </c>
      <c r="AA316" s="91">
        <v>0</v>
      </c>
      <c r="AB316" s="91">
        <v>0</v>
      </c>
      <c r="AC316" s="91">
        <v>0</v>
      </c>
      <c r="AD316" s="91">
        <v>0</v>
      </c>
      <c r="AE316" s="91">
        <v>0</v>
      </c>
      <c r="AF316" s="91">
        <v>0</v>
      </c>
      <c r="AG316" s="91">
        <v>0</v>
      </c>
      <c r="AH316" s="91">
        <v>0</v>
      </c>
      <c r="AI316" s="91">
        <v>0</v>
      </c>
      <c r="AJ316" s="91">
        <v>0</v>
      </c>
      <c r="AK316" s="91">
        <v>0</v>
      </c>
      <c r="AL316" s="91">
        <v>0</v>
      </c>
      <c r="AM316" s="91">
        <v>0</v>
      </c>
      <c r="AN316" s="91">
        <v>0</v>
      </c>
      <c r="AO316" s="91">
        <v>0</v>
      </c>
      <c r="AP316" s="91">
        <v>0</v>
      </c>
      <c r="AQ316" s="91">
        <v>0</v>
      </c>
      <c r="AR316" s="91">
        <v>0</v>
      </c>
      <c r="AS316" s="91">
        <v>0</v>
      </c>
      <c r="AT316" s="91">
        <v>0</v>
      </c>
      <c r="AU316" s="91">
        <v>0</v>
      </c>
      <c r="AV316" s="91">
        <v>0</v>
      </c>
      <c r="AW316" s="91">
        <v>0</v>
      </c>
    </row>
    <row r="317" spans="1:49" x14ac:dyDescent="0.2">
      <c r="A317" s="21" t="s">
        <v>50</v>
      </c>
      <c r="B317" s="45" t="s">
        <v>1</v>
      </c>
      <c r="C317" s="61">
        <v>302246.79584600998</v>
      </c>
      <c r="D317" s="61">
        <v>316124.89162071003</v>
      </c>
      <c r="E317" s="61">
        <v>315353.47123756667</v>
      </c>
      <c r="F317" s="61">
        <v>318365.01735311956</v>
      </c>
      <c r="G317" s="61">
        <v>337000.22496785427</v>
      </c>
      <c r="H317" s="61">
        <v>373888.14998059859</v>
      </c>
      <c r="I317" s="61">
        <v>454705.75997627602</v>
      </c>
      <c r="J317" s="61">
        <v>477686.72555267374</v>
      </c>
      <c r="K317" s="61">
        <v>532320.79624414782</v>
      </c>
      <c r="L317" s="61">
        <v>601118.67610748205</v>
      </c>
      <c r="M317" s="61">
        <v>667297.56775326433</v>
      </c>
      <c r="N317" s="61">
        <v>757738.80010911357</v>
      </c>
      <c r="O317" s="16">
        <v>833142.66336959903</v>
      </c>
      <c r="P317" s="16">
        <v>899717.41304422449</v>
      </c>
      <c r="Q317" s="16">
        <v>920832.41133820813</v>
      </c>
      <c r="R317" s="19" t="s">
        <v>114</v>
      </c>
      <c r="S317" s="16">
        <v>535998.46134046093</v>
      </c>
      <c r="T317" s="16">
        <v>515203.43567763985</v>
      </c>
      <c r="U317" s="16">
        <v>581363.81885110552</v>
      </c>
      <c r="V317" s="16">
        <v>630521.21043051279</v>
      </c>
      <c r="W317" s="16">
        <v>717323.68029416096</v>
      </c>
      <c r="X317" s="16">
        <v>745185.9</v>
      </c>
      <c r="Y317" s="91">
        <v>753179.11290497368</v>
      </c>
      <c r="Z317" s="91">
        <v>733148.18095767708</v>
      </c>
      <c r="AA317" s="91">
        <v>773108.30754590617</v>
      </c>
      <c r="AB317" s="91">
        <v>782810.28699629626</v>
      </c>
      <c r="AC317" s="91">
        <v>794759.27791117015</v>
      </c>
      <c r="AD317" s="91">
        <v>825781.77519769897</v>
      </c>
      <c r="AE317" s="91">
        <v>859182.60720316297</v>
      </c>
      <c r="AF317" s="91">
        <v>845884.78722489951</v>
      </c>
      <c r="AG317" s="91">
        <v>836622.51324762555</v>
      </c>
      <c r="AH317" s="91">
        <v>799522.85210324742</v>
      </c>
      <c r="AI317" s="91">
        <v>742860.970699967</v>
      </c>
      <c r="AJ317" s="91">
        <v>760236.84285475861</v>
      </c>
      <c r="AK317" s="91">
        <v>703152.86273982003</v>
      </c>
      <c r="AL317" s="91">
        <v>707998.48424742999</v>
      </c>
      <c r="AM317" s="91">
        <v>762433.24506575998</v>
      </c>
      <c r="AN317" s="91">
        <v>806157.60608645005</v>
      </c>
      <c r="AO317" s="91">
        <v>857293.26691992988</v>
      </c>
      <c r="AP317" s="91">
        <v>861203.26352935005</v>
      </c>
      <c r="AQ317" s="91">
        <v>881911.44882030005</v>
      </c>
      <c r="AR317" s="91">
        <v>922124.91658412002</v>
      </c>
      <c r="AS317" s="91">
        <v>1005711.98395526</v>
      </c>
      <c r="AT317" s="91">
        <v>1143763.0529038401</v>
      </c>
      <c r="AU317" s="91">
        <v>1287373.2258806</v>
      </c>
      <c r="AV317" s="91">
        <v>1313789.0308076499</v>
      </c>
      <c r="AW317" s="91">
        <v>1320467.4675682101</v>
      </c>
    </row>
    <row r="318" spans="1:49" x14ac:dyDescent="0.2">
      <c r="A318" s="30" t="s">
        <v>6</v>
      </c>
      <c r="B318" s="44" t="s">
        <v>1</v>
      </c>
      <c r="C318" s="62">
        <f>SUM(C319:C322)</f>
        <v>6645.0367409099999</v>
      </c>
      <c r="D318" s="62">
        <f>SUM(D319:D322)</f>
        <v>7555.4279835899997</v>
      </c>
      <c r="E318" s="62">
        <f>SUM(E319:E322)</f>
        <v>6146.5432836600003</v>
      </c>
      <c r="F318" s="62">
        <f>SUM(F319:F322)</f>
        <v>5966.0219843699997</v>
      </c>
      <c r="G318" s="62">
        <f>SUM(G319:G322)</f>
        <v>6174.4524038500003</v>
      </c>
      <c r="H318" s="62">
        <f t="shared" ref="H318:Q318" si="38">SUM(H319:H322)</f>
        <v>6275.6569980100003</v>
      </c>
      <c r="I318" s="62">
        <f t="shared" si="38"/>
        <v>6630.66804744</v>
      </c>
      <c r="J318" s="62">
        <f t="shared" si="38"/>
        <v>5854.58718159</v>
      </c>
      <c r="K318" s="62">
        <f t="shared" si="38"/>
        <v>6413.2687857599994</v>
      </c>
      <c r="L318" s="62">
        <f>SUM(L319:L322)</f>
        <v>6758.8126282499998</v>
      </c>
      <c r="M318" s="62">
        <f t="shared" si="38"/>
        <v>7320.6262654436505</v>
      </c>
      <c r="N318" s="62">
        <f t="shared" si="38"/>
        <v>7303.7781553189625</v>
      </c>
      <c r="O318" s="62">
        <f t="shared" si="38"/>
        <v>7578.5415586335021</v>
      </c>
      <c r="P318" s="62">
        <f t="shared" si="38"/>
        <v>7904.0649630368716</v>
      </c>
      <c r="Q318" s="62">
        <f t="shared" si="38"/>
        <v>7531.8186296568165</v>
      </c>
      <c r="R318" s="82" t="s">
        <v>114</v>
      </c>
      <c r="S318" s="62">
        <f>SUM(S319:S322)</f>
        <v>5387.7803102618</v>
      </c>
      <c r="T318" s="62">
        <f>SUM(T319:T322)</f>
        <v>5057.6941529221895</v>
      </c>
      <c r="U318" s="62">
        <f>SUM(U319:U322)</f>
        <v>5601.9390007331695</v>
      </c>
      <c r="V318" s="62">
        <f>SUM(V319:V322)</f>
        <v>4860.9577496096008</v>
      </c>
      <c r="W318" s="62">
        <f>SUM(W319:W322)</f>
        <v>4710.7586855506297</v>
      </c>
      <c r="X318" s="62">
        <v>10094.4</v>
      </c>
      <c r="Y318" s="93">
        <v>10086.67236032758</v>
      </c>
      <c r="Z318" s="93">
        <v>9696.4337879800005</v>
      </c>
      <c r="AA318" s="93">
        <v>9708.4391362400002</v>
      </c>
      <c r="AB318" s="93">
        <v>9952.5663385999997</v>
      </c>
      <c r="AC318" s="93">
        <v>10113.81715194</v>
      </c>
      <c r="AD318" s="93">
        <v>10320.390800810001</v>
      </c>
      <c r="AE318" s="93">
        <v>10450.67368333</v>
      </c>
      <c r="AF318" s="93">
        <v>10282.6941243</v>
      </c>
      <c r="AG318" s="93">
        <v>10284.576702140001</v>
      </c>
      <c r="AH318" s="93">
        <v>10118.839455949999</v>
      </c>
      <c r="AI318" s="93">
        <v>9891.9683112799994</v>
      </c>
      <c r="AJ318" s="93">
        <v>10151.3523157</v>
      </c>
      <c r="AK318" s="93">
        <v>9702.4305215000004</v>
      </c>
      <c r="AL318" s="93">
        <v>9661.7781002299998</v>
      </c>
      <c r="AM318" s="93">
        <v>10168.21276235</v>
      </c>
      <c r="AN318" s="93">
        <v>10745.03582184</v>
      </c>
      <c r="AO318" s="93">
        <v>11193.305956870001</v>
      </c>
      <c r="AP318" s="93">
        <v>10915.77531547</v>
      </c>
      <c r="AQ318" s="93">
        <v>10976.20954575</v>
      </c>
      <c r="AR318" s="93">
        <v>11087.871791220001</v>
      </c>
      <c r="AS318" s="93">
        <v>11436.463182220001</v>
      </c>
      <c r="AT318" s="93">
        <v>11936.688144080001</v>
      </c>
      <c r="AU318" s="93">
        <v>12282.25690609</v>
      </c>
      <c r="AV318" s="93">
        <v>12093.195712029999</v>
      </c>
      <c r="AW318" s="93">
        <v>12028.10514732</v>
      </c>
    </row>
    <row r="319" spans="1:49" x14ac:dyDescent="0.2">
      <c r="A319" s="21" t="s">
        <v>51</v>
      </c>
      <c r="B319" s="45" t="s">
        <v>1</v>
      </c>
      <c r="C319" s="61">
        <v>378.21350988</v>
      </c>
      <c r="D319" s="61">
        <v>358.74869773</v>
      </c>
      <c r="E319" s="61">
        <v>340.22197001999996</v>
      </c>
      <c r="F319" s="61">
        <v>362.47561457999996</v>
      </c>
      <c r="G319" s="61">
        <v>398.43976782999999</v>
      </c>
      <c r="H319" s="61">
        <v>413.87448864999999</v>
      </c>
      <c r="I319" s="61">
        <v>0</v>
      </c>
      <c r="J319" s="61">
        <v>0</v>
      </c>
      <c r="K319" s="61">
        <v>0</v>
      </c>
      <c r="L319" s="61">
        <v>0</v>
      </c>
      <c r="M319" s="61">
        <v>0</v>
      </c>
      <c r="N319" s="61">
        <v>0</v>
      </c>
      <c r="O319" s="61">
        <v>0</v>
      </c>
      <c r="P319" s="61">
        <v>0</v>
      </c>
      <c r="Q319" s="61">
        <v>0</v>
      </c>
      <c r="R319" s="63" t="s">
        <v>114</v>
      </c>
      <c r="S319" s="61">
        <v>0</v>
      </c>
      <c r="T319" s="61">
        <v>0</v>
      </c>
      <c r="U319" s="61">
        <v>0</v>
      </c>
      <c r="V319" s="61">
        <v>0</v>
      </c>
      <c r="W319" s="61">
        <v>0</v>
      </c>
      <c r="X319" s="61">
        <v>0</v>
      </c>
      <c r="Y319" s="91">
        <v>0</v>
      </c>
      <c r="Z319" s="91">
        <v>0</v>
      </c>
      <c r="AA319" s="91">
        <v>0</v>
      </c>
      <c r="AB319" s="91">
        <v>0</v>
      </c>
      <c r="AC319" s="91">
        <v>0</v>
      </c>
      <c r="AD319" s="91">
        <v>0</v>
      </c>
      <c r="AE319" s="91">
        <v>0</v>
      </c>
      <c r="AF319" s="91">
        <v>0</v>
      </c>
      <c r="AG319" s="91">
        <v>0</v>
      </c>
      <c r="AH319" s="91">
        <v>0</v>
      </c>
      <c r="AI319" s="91">
        <v>0</v>
      </c>
      <c r="AJ319" s="91">
        <v>0</v>
      </c>
      <c r="AK319" s="91">
        <v>0</v>
      </c>
      <c r="AL319" s="91">
        <v>0</v>
      </c>
      <c r="AM319" s="91">
        <v>0</v>
      </c>
      <c r="AN319" s="91">
        <v>0</v>
      </c>
      <c r="AO319" s="91">
        <v>0</v>
      </c>
      <c r="AP319" s="91">
        <v>0</v>
      </c>
      <c r="AQ319" s="91">
        <v>0</v>
      </c>
      <c r="AR319" s="91">
        <v>0</v>
      </c>
      <c r="AS319" s="91">
        <v>0</v>
      </c>
      <c r="AT319" s="91">
        <v>0</v>
      </c>
      <c r="AU319" s="91">
        <v>0</v>
      </c>
      <c r="AV319" s="91">
        <v>0</v>
      </c>
      <c r="AW319" s="91">
        <v>0</v>
      </c>
    </row>
    <row r="320" spans="1:49" x14ac:dyDescent="0.2">
      <c r="A320" s="21" t="s">
        <v>52</v>
      </c>
      <c r="B320" s="45" t="s">
        <v>1</v>
      </c>
      <c r="C320" s="61">
        <v>1031.8318153300002</v>
      </c>
      <c r="D320" s="61">
        <v>1706.64241337</v>
      </c>
      <c r="E320" s="61">
        <v>447.54073589999996</v>
      </c>
      <c r="F320" s="61">
        <v>424.69319291999994</v>
      </c>
      <c r="G320" s="61">
        <v>425.66480839999997</v>
      </c>
      <c r="H320" s="61">
        <v>389.86172114999999</v>
      </c>
      <c r="I320" s="61">
        <v>0</v>
      </c>
      <c r="J320" s="61">
        <v>0</v>
      </c>
      <c r="K320" s="61">
        <v>0</v>
      </c>
      <c r="L320" s="61">
        <v>0</v>
      </c>
      <c r="M320" s="61">
        <v>0</v>
      </c>
      <c r="N320" s="61">
        <v>0</v>
      </c>
      <c r="O320" s="61">
        <v>0</v>
      </c>
      <c r="P320" s="61">
        <v>0</v>
      </c>
      <c r="Q320" s="61">
        <v>0</v>
      </c>
      <c r="R320" s="63" t="s">
        <v>114</v>
      </c>
      <c r="S320" s="61">
        <v>0</v>
      </c>
      <c r="T320" s="61">
        <v>0</v>
      </c>
      <c r="U320" s="61">
        <v>0</v>
      </c>
      <c r="V320" s="61">
        <v>0</v>
      </c>
      <c r="W320" s="61">
        <v>0</v>
      </c>
      <c r="X320" s="61">
        <v>0</v>
      </c>
      <c r="Y320" s="91">
        <v>0</v>
      </c>
      <c r="Z320" s="91">
        <v>0</v>
      </c>
      <c r="AA320" s="91">
        <v>0</v>
      </c>
      <c r="AB320" s="91">
        <v>0</v>
      </c>
      <c r="AC320" s="91">
        <v>0</v>
      </c>
      <c r="AD320" s="91">
        <v>0</v>
      </c>
      <c r="AE320" s="91">
        <v>0</v>
      </c>
      <c r="AF320" s="91">
        <v>0</v>
      </c>
      <c r="AG320" s="91">
        <v>0</v>
      </c>
      <c r="AH320" s="91">
        <v>0</v>
      </c>
      <c r="AI320" s="91">
        <v>0</v>
      </c>
      <c r="AJ320" s="91">
        <v>0</v>
      </c>
      <c r="AK320" s="91">
        <v>0</v>
      </c>
      <c r="AL320" s="91">
        <v>0</v>
      </c>
      <c r="AM320" s="91">
        <v>0</v>
      </c>
      <c r="AN320" s="91">
        <v>0</v>
      </c>
      <c r="AO320" s="91">
        <v>0</v>
      </c>
      <c r="AP320" s="91">
        <v>0</v>
      </c>
      <c r="AQ320" s="91">
        <v>0</v>
      </c>
      <c r="AR320" s="91">
        <v>0</v>
      </c>
      <c r="AS320" s="91">
        <v>0</v>
      </c>
      <c r="AT320" s="91">
        <v>0</v>
      </c>
      <c r="AU320" s="91">
        <v>0</v>
      </c>
      <c r="AV320" s="91">
        <v>0</v>
      </c>
      <c r="AW320" s="91">
        <v>0</v>
      </c>
    </row>
    <row r="321" spans="1:50" x14ac:dyDescent="0.2">
      <c r="A321" s="21" t="s">
        <v>109</v>
      </c>
      <c r="B321" s="45" t="s">
        <v>1</v>
      </c>
      <c r="C321" s="61">
        <v>183.0886845</v>
      </c>
      <c r="D321" s="61">
        <v>208.56122116</v>
      </c>
      <c r="E321" s="61">
        <v>220.64470586000002</v>
      </c>
      <c r="F321" s="61">
        <v>219.81553427</v>
      </c>
      <c r="G321" s="61">
        <v>0</v>
      </c>
      <c r="H321" s="61">
        <v>0</v>
      </c>
      <c r="I321" s="61">
        <v>0</v>
      </c>
      <c r="J321" s="61">
        <v>0</v>
      </c>
      <c r="K321" s="61">
        <v>0</v>
      </c>
      <c r="L321" s="61">
        <v>0</v>
      </c>
      <c r="M321" s="61">
        <v>0</v>
      </c>
      <c r="N321" s="61">
        <v>0</v>
      </c>
      <c r="O321" s="61">
        <v>0</v>
      </c>
      <c r="P321" s="61">
        <v>0</v>
      </c>
      <c r="Q321" s="61">
        <v>0</v>
      </c>
      <c r="R321" s="63" t="s">
        <v>114</v>
      </c>
      <c r="S321" s="61">
        <v>0</v>
      </c>
      <c r="T321" s="61">
        <v>0</v>
      </c>
      <c r="U321" s="61">
        <v>0</v>
      </c>
      <c r="V321" s="61">
        <v>0</v>
      </c>
      <c r="W321" s="61">
        <v>0</v>
      </c>
      <c r="X321" s="61">
        <v>0</v>
      </c>
      <c r="Y321" s="91">
        <v>0</v>
      </c>
      <c r="Z321" s="91">
        <v>0</v>
      </c>
      <c r="AA321" s="91">
        <v>0</v>
      </c>
      <c r="AB321" s="91">
        <v>0</v>
      </c>
      <c r="AC321" s="91">
        <v>0</v>
      </c>
      <c r="AD321" s="91">
        <v>0</v>
      </c>
      <c r="AE321" s="91">
        <v>0</v>
      </c>
      <c r="AF321" s="91">
        <v>0</v>
      </c>
      <c r="AG321" s="91">
        <v>0</v>
      </c>
      <c r="AH321" s="91">
        <v>0</v>
      </c>
      <c r="AI321" s="91">
        <v>0</v>
      </c>
      <c r="AJ321" s="91">
        <v>0</v>
      </c>
      <c r="AK321" s="91">
        <v>0</v>
      </c>
      <c r="AL321" s="91">
        <v>0</v>
      </c>
      <c r="AM321" s="91">
        <v>0</v>
      </c>
      <c r="AN321" s="91">
        <v>0</v>
      </c>
      <c r="AO321" s="91">
        <v>0</v>
      </c>
      <c r="AP321" s="91">
        <v>0</v>
      </c>
      <c r="AQ321" s="91">
        <v>0</v>
      </c>
      <c r="AR321" s="91">
        <v>0</v>
      </c>
      <c r="AS321" s="91">
        <v>0</v>
      </c>
      <c r="AT321" s="91">
        <v>0</v>
      </c>
      <c r="AU321" s="91">
        <v>0</v>
      </c>
      <c r="AV321" s="91">
        <v>0</v>
      </c>
      <c r="AW321" s="91">
        <v>0</v>
      </c>
    </row>
    <row r="322" spans="1:50" x14ac:dyDescent="0.2">
      <c r="A322" s="21" t="s">
        <v>50</v>
      </c>
      <c r="B322" s="45" t="s">
        <v>1</v>
      </c>
      <c r="C322" s="61">
        <v>5051.9027311999998</v>
      </c>
      <c r="D322" s="61">
        <v>5281.4756513299999</v>
      </c>
      <c r="E322" s="61">
        <v>5138.1358718800002</v>
      </c>
      <c r="F322" s="61">
        <v>4959.0376426000003</v>
      </c>
      <c r="G322" s="61">
        <v>5350.3478276200003</v>
      </c>
      <c r="H322" s="61">
        <v>5471.92078821</v>
      </c>
      <c r="I322" s="61">
        <v>6630.66804744</v>
      </c>
      <c r="J322" s="61">
        <v>5854.58718159</v>
      </c>
      <c r="K322" s="61">
        <v>6413.2687857599994</v>
      </c>
      <c r="L322" s="61">
        <v>6758.8126282499998</v>
      </c>
      <c r="M322" s="61">
        <v>7320.6262654436505</v>
      </c>
      <c r="N322" s="61">
        <v>7303.7781553189625</v>
      </c>
      <c r="O322" s="16">
        <v>7578.5415586335021</v>
      </c>
      <c r="P322" s="16">
        <v>7904.0649630368716</v>
      </c>
      <c r="Q322" s="16">
        <v>7531.8186296568165</v>
      </c>
      <c r="R322" s="19" t="s">
        <v>114</v>
      </c>
      <c r="S322" s="16">
        <v>5387.7803102618</v>
      </c>
      <c r="T322" s="16">
        <v>5057.6941529221895</v>
      </c>
      <c r="U322" s="16">
        <v>5601.9390007331695</v>
      </c>
      <c r="V322" s="16">
        <v>4860.9577496096008</v>
      </c>
      <c r="W322" s="16">
        <v>4710.7586855506297</v>
      </c>
      <c r="X322" s="16">
        <v>10094.4</v>
      </c>
      <c r="Y322" s="91">
        <v>10086.67236032758</v>
      </c>
      <c r="Z322" s="91">
        <v>9696.4337879800005</v>
      </c>
      <c r="AA322" s="91">
        <v>9708.4391362400002</v>
      </c>
      <c r="AB322" s="91">
        <v>9952.5663385999997</v>
      </c>
      <c r="AC322" s="91">
        <v>10113.81715194</v>
      </c>
      <c r="AD322" s="91">
        <v>10320.390800810001</v>
      </c>
      <c r="AE322" s="91">
        <v>10450.67368333</v>
      </c>
      <c r="AF322" s="91">
        <v>10282.6941243</v>
      </c>
      <c r="AG322" s="91">
        <v>10284.576702140001</v>
      </c>
      <c r="AH322" s="91">
        <v>10118.839455949999</v>
      </c>
      <c r="AI322" s="91">
        <v>9891.9683112799994</v>
      </c>
      <c r="AJ322" s="91">
        <v>10151.3523157</v>
      </c>
      <c r="AK322" s="91">
        <v>9702.4305215000004</v>
      </c>
      <c r="AL322" s="91">
        <v>9661.7781002299998</v>
      </c>
      <c r="AM322" s="91">
        <v>10168.21276235</v>
      </c>
      <c r="AN322" s="91">
        <v>10745.03582184</v>
      </c>
      <c r="AO322" s="91">
        <v>11193.305956870001</v>
      </c>
      <c r="AP322" s="91">
        <v>10915.77531547</v>
      </c>
      <c r="AQ322" s="91">
        <v>10976.20954575</v>
      </c>
      <c r="AR322" s="91">
        <v>11087.871791220001</v>
      </c>
      <c r="AS322" s="91">
        <v>11436.463182220001</v>
      </c>
      <c r="AT322" s="91">
        <v>11936.688144080001</v>
      </c>
      <c r="AU322" s="91">
        <v>12282.25690609</v>
      </c>
      <c r="AV322" s="91">
        <v>12093.195712029999</v>
      </c>
      <c r="AW322" s="91">
        <v>12028.10514732</v>
      </c>
    </row>
    <row r="323" spans="1:50" x14ac:dyDescent="0.2">
      <c r="A323" s="30" t="s">
        <v>5</v>
      </c>
      <c r="B323" s="44" t="s">
        <v>1</v>
      </c>
      <c r="C323" s="62">
        <f>SUM(C324)</f>
        <v>0</v>
      </c>
      <c r="D323" s="62">
        <f>SUM(D324)</f>
        <v>212.79053786</v>
      </c>
      <c r="E323" s="62">
        <f>SUM(E324)</f>
        <v>1018.0216836941499</v>
      </c>
      <c r="F323" s="62">
        <f>SUM(F324)</f>
        <v>3786.6066513790001</v>
      </c>
      <c r="G323" s="62">
        <f t="shared" ref="G323:O323" si="39">SUM(G324)</f>
        <v>6228.0376681672014</v>
      </c>
      <c r="H323" s="62">
        <f t="shared" si="39"/>
        <v>11141.350896477201</v>
      </c>
      <c r="I323" s="62">
        <f t="shared" si="39"/>
        <v>16893.091809252004</v>
      </c>
      <c r="J323" s="62">
        <f t="shared" si="39"/>
        <v>23647.162283884652</v>
      </c>
      <c r="K323" s="62">
        <f t="shared" si="39"/>
        <v>31648.723693083855</v>
      </c>
      <c r="L323" s="62">
        <f t="shared" si="39"/>
        <v>47996.324952592899</v>
      </c>
      <c r="M323" s="62">
        <f t="shared" si="39"/>
        <v>85841.367415504748</v>
      </c>
      <c r="N323" s="14">
        <f t="shared" si="39"/>
        <v>111819.27599219227</v>
      </c>
      <c r="O323" s="14">
        <f t="shared" si="39"/>
        <v>132798.58003145296</v>
      </c>
      <c r="P323" s="14">
        <f>SUM(P324)</f>
        <v>161197.38243003612</v>
      </c>
      <c r="Q323" s="14">
        <f>SUM(Q324)</f>
        <v>212655.31114010874</v>
      </c>
      <c r="R323" s="80" t="s">
        <v>114</v>
      </c>
      <c r="S323" s="14">
        <f>SUM(S324)</f>
        <v>125007.44115596791</v>
      </c>
      <c r="T323" s="14">
        <f>SUM(T324)</f>
        <v>120030.78189121064</v>
      </c>
      <c r="U323" s="14">
        <f>SUM(U324)</f>
        <v>141338.62392487505</v>
      </c>
      <c r="V323" s="14">
        <f>SUM(V324)</f>
        <v>154515.09865647365</v>
      </c>
      <c r="W323" s="14">
        <f>SUM(W324)</f>
        <v>172756.37492840784</v>
      </c>
      <c r="X323" s="14">
        <v>216087.6</v>
      </c>
      <c r="Y323" s="93">
        <v>251708.4484212152</v>
      </c>
      <c r="Z323" s="93">
        <v>285315.78525545599</v>
      </c>
      <c r="AA323" s="93">
        <v>354940.03726163768</v>
      </c>
      <c r="AB323" s="93">
        <v>368762.70105453278</v>
      </c>
      <c r="AC323" s="93">
        <v>377051.82935719052</v>
      </c>
      <c r="AD323" s="93">
        <v>402527.69611083978</v>
      </c>
      <c r="AE323" s="93">
        <v>420650.74677516188</v>
      </c>
      <c r="AF323" s="93">
        <v>438580.64511434961</v>
      </c>
      <c r="AG323" s="93">
        <v>461648.81621265749</v>
      </c>
      <c r="AH323" s="93">
        <v>524331.53612449404</v>
      </c>
      <c r="AI323" s="93">
        <v>581538.41301608272</v>
      </c>
      <c r="AJ323" s="93">
        <v>671991.64153790509</v>
      </c>
      <c r="AK323" s="93">
        <v>824501.24511990254</v>
      </c>
      <c r="AL323" s="93">
        <v>934709.09800075321</v>
      </c>
      <c r="AM323" s="93">
        <v>1170174.0074974711</v>
      </c>
      <c r="AN323" s="93">
        <v>1211471.707617606</v>
      </c>
      <c r="AO323" s="93">
        <v>1193043.0072866471</v>
      </c>
      <c r="AP323" s="93">
        <v>1221769.3382330521</v>
      </c>
      <c r="AQ323" s="93">
        <v>1244878.829735012</v>
      </c>
      <c r="AR323" s="93">
        <v>1290722.1811286651</v>
      </c>
      <c r="AS323" s="93">
        <v>1355661.287915681</v>
      </c>
      <c r="AT323" s="93">
        <v>1395627.4803201789</v>
      </c>
      <c r="AU323" s="93">
        <v>1498252.928501599</v>
      </c>
      <c r="AV323" s="93">
        <v>1535905.9947311371</v>
      </c>
      <c r="AW323" s="93">
        <v>1610077.269058761</v>
      </c>
    </row>
    <row r="324" spans="1:50" x14ac:dyDescent="0.2">
      <c r="A324" s="21" t="s">
        <v>50</v>
      </c>
      <c r="B324" s="45" t="s">
        <v>1</v>
      </c>
      <c r="C324" s="61">
        <v>0</v>
      </c>
      <c r="D324" s="61">
        <v>212.79053786</v>
      </c>
      <c r="E324" s="61">
        <v>1018.0216836941499</v>
      </c>
      <c r="F324" s="61">
        <v>3786.6066513790001</v>
      </c>
      <c r="G324" s="61">
        <v>6228.0376681672014</v>
      </c>
      <c r="H324" s="61">
        <v>11141.350896477201</v>
      </c>
      <c r="I324" s="61">
        <v>16893.091809252004</v>
      </c>
      <c r="J324" s="61">
        <v>23647.162283884652</v>
      </c>
      <c r="K324" s="61">
        <v>31648.723693083855</v>
      </c>
      <c r="L324" s="61">
        <v>47996.324952592899</v>
      </c>
      <c r="M324" s="61">
        <v>85841.367415504748</v>
      </c>
      <c r="N324" s="61">
        <v>111819.27599219227</v>
      </c>
      <c r="O324" s="16">
        <v>132798.58003145296</v>
      </c>
      <c r="P324" s="16">
        <v>161197.38243003612</v>
      </c>
      <c r="Q324" s="16">
        <v>212655.31114010874</v>
      </c>
      <c r="R324" s="19" t="s">
        <v>114</v>
      </c>
      <c r="S324" s="16">
        <v>125007.44115596791</v>
      </c>
      <c r="T324" s="16">
        <v>120030.78189121064</v>
      </c>
      <c r="U324" s="16">
        <v>141338.62392487505</v>
      </c>
      <c r="V324" s="16">
        <v>154515.09865647365</v>
      </c>
      <c r="W324" s="16">
        <v>172756.37492840784</v>
      </c>
      <c r="X324" s="16">
        <v>216087.6</v>
      </c>
      <c r="Y324" s="91">
        <v>251708.4484212152</v>
      </c>
      <c r="Z324" s="91">
        <v>285315.78525545599</v>
      </c>
      <c r="AA324" s="91">
        <v>354940.03726163768</v>
      </c>
      <c r="AB324" s="91">
        <v>368762.70105453278</v>
      </c>
      <c r="AC324" s="91">
        <v>377051.82935719052</v>
      </c>
      <c r="AD324" s="91">
        <v>402527.69611083978</v>
      </c>
      <c r="AE324" s="91">
        <v>420650.74677516188</v>
      </c>
      <c r="AF324" s="91">
        <v>438580.64511434961</v>
      </c>
      <c r="AG324" s="91">
        <v>461648.81621265749</v>
      </c>
      <c r="AH324" s="91">
        <v>524331.53612449404</v>
      </c>
      <c r="AI324" s="91">
        <v>581538.41301608272</v>
      </c>
      <c r="AJ324" s="91">
        <v>671991.64153790509</v>
      </c>
      <c r="AK324" s="91">
        <v>824501.24511990254</v>
      </c>
      <c r="AL324" s="91">
        <v>934709.09800075321</v>
      </c>
      <c r="AM324" s="91">
        <v>1170174.0074974711</v>
      </c>
      <c r="AN324" s="91">
        <v>1211471.707617606</v>
      </c>
      <c r="AO324" s="91">
        <v>1193043.0072866471</v>
      </c>
      <c r="AP324" s="91">
        <v>1221769.3382330521</v>
      </c>
      <c r="AQ324" s="91">
        <v>1244878.829735012</v>
      </c>
      <c r="AR324" s="91">
        <v>1290722.1811286651</v>
      </c>
      <c r="AS324" s="91">
        <v>1355661.287915681</v>
      </c>
      <c r="AT324" s="91">
        <v>1395627.4803201789</v>
      </c>
      <c r="AU324" s="91">
        <v>1498252.928501599</v>
      </c>
      <c r="AV324" s="91">
        <v>1535905.9947311371</v>
      </c>
      <c r="AW324" s="91">
        <v>1610077.269058761</v>
      </c>
    </row>
    <row r="325" spans="1:50" x14ac:dyDescent="0.2">
      <c r="A325" s="2" t="s">
        <v>102</v>
      </c>
      <c r="B325" s="4" t="s">
        <v>102</v>
      </c>
      <c r="C325" s="4" t="s">
        <v>102</v>
      </c>
      <c r="D325" s="4" t="s">
        <v>102</v>
      </c>
      <c r="E325" s="4" t="s">
        <v>102</v>
      </c>
      <c r="F325" s="4" t="s">
        <v>102</v>
      </c>
      <c r="G325" s="4" t="s">
        <v>102</v>
      </c>
      <c r="H325" s="4" t="s">
        <v>102</v>
      </c>
      <c r="I325" s="4" t="s">
        <v>102</v>
      </c>
      <c r="J325" s="4" t="s">
        <v>102</v>
      </c>
      <c r="K325" s="4" t="s">
        <v>102</v>
      </c>
      <c r="L325" s="4" t="s">
        <v>102</v>
      </c>
      <c r="M325" s="4" t="s">
        <v>102</v>
      </c>
      <c r="N325" s="4" t="s">
        <v>102</v>
      </c>
      <c r="O325" s="4" t="s">
        <v>102</v>
      </c>
      <c r="P325" s="4" t="s">
        <v>102</v>
      </c>
      <c r="Q325" s="4" t="s">
        <v>102</v>
      </c>
      <c r="R325" s="4" t="s">
        <v>102</v>
      </c>
      <c r="S325" s="4" t="s">
        <v>102</v>
      </c>
      <c r="T325" s="4" t="s">
        <v>102</v>
      </c>
      <c r="U325" s="4" t="s">
        <v>102</v>
      </c>
      <c r="V325" s="4" t="s">
        <v>102</v>
      </c>
      <c r="W325" s="4" t="s">
        <v>102</v>
      </c>
      <c r="X325" s="4" t="s">
        <v>102</v>
      </c>
      <c r="Y325" s="4" t="s">
        <v>102</v>
      </c>
      <c r="Z325" s="4" t="s">
        <v>102</v>
      </c>
      <c r="AA325" s="4" t="s">
        <v>102</v>
      </c>
      <c r="AB325" s="4" t="s">
        <v>102</v>
      </c>
      <c r="AC325" s="4" t="s">
        <v>102</v>
      </c>
      <c r="AD325" s="4" t="s">
        <v>102</v>
      </c>
      <c r="AE325" s="4" t="s">
        <v>102</v>
      </c>
      <c r="AF325" s="4" t="s">
        <v>102</v>
      </c>
      <c r="AG325" s="4" t="s">
        <v>102</v>
      </c>
      <c r="AH325" s="4" t="s">
        <v>102</v>
      </c>
      <c r="AI325" s="4" t="s">
        <v>102</v>
      </c>
      <c r="AJ325" s="4" t="s">
        <v>102</v>
      </c>
      <c r="AK325" s="4" t="s">
        <v>102</v>
      </c>
      <c r="AL325" s="4" t="s">
        <v>102</v>
      </c>
      <c r="AM325" s="4" t="s">
        <v>102</v>
      </c>
      <c r="AN325" s="4" t="s">
        <v>102</v>
      </c>
      <c r="AO325" s="4" t="s">
        <v>102</v>
      </c>
      <c r="AP325" s="4" t="s">
        <v>102</v>
      </c>
      <c r="AQ325" s="4" t="s">
        <v>102</v>
      </c>
      <c r="AR325" s="4" t="s">
        <v>102</v>
      </c>
      <c r="AS325" s="4" t="s">
        <v>102</v>
      </c>
      <c r="AT325" s="4" t="s">
        <v>102</v>
      </c>
      <c r="AU325" s="4" t="s">
        <v>102</v>
      </c>
      <c r="AV325" s="4" t="s">
        <v>102</v>
      </c>
      <c r="AW325" s="97" t="s">
        <v>102</v>
      </c>
    </row>
    <row r="326" spans="1:50" x14ac:dyDescent="0.2">
      <c r="A326" s="74" t="s">
        <v>39</v>
      </c>
      <c r="B326" s="42" t="s">
        <v>1</v>
      </c>
      <c r="C326" s="67">
        <v>1436.15983921</v>
      </c>
      <c r="D326" s="67">
        <v>1407.71490694</v>
      </c>
      <c r="E326" s="67">
        <v>1319.4069546300002</v>
      </c>
      <c r="F326" s="67">
        <v>1390.68801747</v>
      </c>
      <c r="G326" s="67">
        <v>1502.30700146</v>
      </c>
      <c r="H326" s="67">
        <v>1494.7724099500001</v>
      </c>
      <c r="I326" s="67">
        <v>1353.8342608199998</v>
      </c>
      <c r="J326" s="67">
        <v>1160.0961612200001</v>
      </c>
      <c r="K326" s="67">
        <v>1224.9050102599999</v>
      </c>
      <c r="L326" s="59">
        <v>1245.7314491500001</v>
      </c>
      <c r="M326" s="59">
        <v>1330.81799761</v>
      </c>
      <c r="N326" s="59">
        <v>1353.6009145900002</v>
      </c>
      <c r="O326" s="13">
        <v>1384.9109465500001</v>
      </c>
      <c r="P326" s="13">
        <v>1440.8418908200001</v>
      </c>
      <c r="Q326" s="13">
        <v>1400.7463914699999</v>
      </c>
      <c r="R326" s="13">
        <v>1070.06938932</v>
      </c>
      <c r="S326" s="13">
        <v>952.88788474</v>
      </c>
      <c r="T326" s="13">
        <v>826.82174409000004</v>
      </c>
      <c r="U326" s="13">
        <v>939.94460724999999</v>
      </c>
      <c r="V326" s="13">
        <v>1057.22320868</v>
      </c>
      <c r="W326" s="13">
        <v>1135.5462327499999</v>
      </c>
      <c r="X326" s="13">
        <v>1198.7</v>
      </c>
      <c r="Y326" s="13">
        <v>1204.13245428</v>
      </c>
      <c r="Z326" s="13">
        <v>1194.75279217</v>
      </c>
      <c r="AA326" s="13">
        <v>1203.7355803999999</v>
      </c>
      <c r="AB326" s="13">
        <v>1259.3051499200001</v>
      </c>
      <c r="AC326" s="13">
        <v>1281.2702437800001</v>
      </c>
      <c r="AD326" s="13">
        <v>1294.2843727300001</v>
      </c>
      <c r="AE326" s="13">
        <v>1351.54783567</v>
      </c>
      <c r="AF326" s="13">
        <v>1276.9439713500001</v>
      </c>
      <c r="AG326" s="13">
        <v>1195.1282684299999</v>
      </c>
      <c r="AH326" s="13">
        <v>1109.4866366599999</v>
      </c>
      <c r="AI326" s="13">
        <v>1004.7269381900001</v>
      </c>
      <c r="AJ326" s="13">
        <v>1059.5809647399999</v>
      </c>
      <c r="AK326" s="13">
        <v>963.85410607999995</v>
      </c>
      <c r="AL326" s="13">
        <v>931.77401142999997</v>
      </c>
      <c r="AM326" s="13">
        <v>1060.85650373</v>
      </c>
      <c r="AN326" s="13">
        <v>1068.5242841899999</v>
      </c>
      <c r="AO326" s="13">
        <v>1131.2760605000001</v>
      </c>
      <c r="AP326" s="13">
        <v>1074.8285947700001</v>
      </c>
      <c r="AQ326" s="13">
        <v>1044.1113572899999</v>
      </c>
      <c r="AR326" s="13">
        <v>899.81918886999995</v>
      </c>
      <c r="AS326" s="13">
        <v>947.30793616000005</v>
      </c>
      <c r="AT326" s="13">
        <v>903.08678745999998</v>
      </c>
      <c r="AU326" s="13">
        <v>938.13600285999996</v>
      </c>
      <c r="AV326" s="13">
        <v>869.81978336999998</v>
      </c>
      <c r="AW326" s="13">
        <v>824.52911518999997</v>
      </c>
    </row>
    <row r="327" spans="1:50" x14ac:dyDescent="0.2">
      <c r="A327" s="2" t="s">
        <v>102</v>
      </c>
      <c r="B327" s="4" t="s">
        <v>102</v>
      </c>
      <c r="C327" s="4" t="s">
        <v>102</v>
      </c>
      <c r="D327" s="4" t="s">
        <v>102</v>
      </c>
      <c r="E327" s="4" t="s">
        <v>102</v>
      </c>
      <c r="F327" s="4" t="s">
        <v>102</v>
      </c>
      <c r="G327" s="4" t="s">
        <v>102</v>
      </c>
      <c r="H327" s="4" t="s">
        <v>102</v>
      </c>
      <c r="I327" s="4" t="s">
        <v>102</v>
      </c>
      <c r="J327" s="4" t="s">
        <v>102</v>
      </c>
      <c r="K327" s="4" t="s">
        <v>102</v>
      </c>
      <c r="L327" s="4" t="s">
        <v>102</v>
      </c>
      <c r="M327" s="4" t="s">
        <v>102</v>
      </c>
      <c r="N327" s="4" t="s">
        <v>102</v>
      </c>
      <c r="O327" s="4" t="s">
        <v>102</v>
      </c>
      <c r="P327" s="4" t="s">
        <v>102</v>
      </c>
      <c r="Q327" s="4" t="s">
        <v>102</v>
      </c>
      <c r="R327" s="4" t="s">
        <v>102</v>
      </c>
      <c r="S327" s="4" t="s">
        <v>102</v>
      </c>
      <c r="T327" s="4" t="s">
        <v>102</v>
      </c>
      <c r="U327" s="4" t="s">
        <v>102</v>
      </c>
      <c r="V327" s="4" t="s">
        <v>102</v>
      </c>
      <c r="W327" s="4" t="s">
        <v>102</v>
      </c>
      <c r="X327" s="4" t="s">
        <v>102</v>
      </c>
      <c r="Y327" s="4" t="s">
        <v>102</v>
      </c>
      <c r="Z327" s="4" t="s">
        <v>102</v>
      </c>
      <c r="AA327" s="4" t="s">
        <v>102</v>
      </c>
      <c r="AB327" s="4" t="s">
        <v>102</v>
      </c>
      <c r="AC327" s="4" t="s">
        <v>102</v>
      </c>
      <c r="AD327" s="4" t="s">
        <v>102</v>
      </c>
      <c r="AE327" s="4" t="s">
        <v>102</v>
      </c>
      <c r="AF327" s="4" t="s">
        <v>102</v>
      </c>
      <c r="AG327" s="4" t="s">
        <v>102</v>
      </c>
      <c r="AH327" s="4" t="s">
        <v>102</v>
      </c>
      <c r="AI327" s="4" t="s">
        <v>102</v>
      </c>
      <c r="AJ327" s="4" t="s">
        <v>102</v>
      </c>
      <c r="AK327" s="4" t="s">
        <v>102</v>
      </c>
      <c r="AL327" s="4" t="s">
        <v>102</v>
      </c>
      <c r="AM327" s="4" t="s">
        <v>102</v>
      </c>
      <c r="AN327" s="4" t="s">
        <v>102</v>
      </c>
      <c r="AO327" s="4" t="s">
        <v>102</v>
      </c>
      <c r="AP327" s="4" t="s">
        <v>102</v>
      </c>
      <c r="AQ327" s="4" t="s">
        <v>102</v>
      </c>
      <c r="AR327" s="4" t="s">
        <v>102</v>
      </c>
      <c r="AS327" s="4" t="s">
        <v>102</v>
      </c>
      <c r="AT327" s="4" t="s">
        <v>102</v>
      </c>
      <c r="AU327" s="4" t="s">
        <v>102</v>
      </c>
      <c r="AV327" s="4" t="s">
        <v>102</v>
      </c>
      <c r="AW327" s="97" t="s">
        <v>102</v>
      </c>
    </row>
    <row r="328" spans="1:50" x14ac:dyDescent="0.2">
      <c r="A328" s="12" t="s">
        <v>25</v>
      </c>
      <c r="B328" s="42" t="s">
        <v>1</v>
      </c>
      <c r="C328" s="59">
        <f t="shared" ref="C328:M328" si="40">C329+C334</f>
        <v>1253919.4890699671</v>
      </c>
      <c r="D328" s="59">
        <f t="shared" si="40"/>
        <v>1290732.7800928457</v>
      </c>
      <c r="E328" s="59">
        <f t="shared" si="40"/>
        <v>1434318.4069348928</v>
      </c>
      <c r="F328" s="59">
        <f t="shared" si="40"/>
        <v>1502752.6917734272</v>
      </c>
      <c r="G328" s="59">
        <f t="shared" si="40"/>
        <v>1575298.3834291971</v>
      </c>
      <c r="H328" s="59">
        <f t="shared" si="40"/>
        <v>1554207.2055810979</v>
      </c>
      <c r="I328" s="59">
        <f t="shared" si="40"/>
        <v>1686884.4989605623</v>
      </c>
      <c r="J328" s="59">
        <f t="shared" si="40"/>
        <v>1784974.6713016259</v>
      </c>
      <c r="K328" s="59">
        <f t="shared" si="40"/>
        <v>1872399.0742118389</v>
      </c>
      <c r="L328" s="59">
        <f t="shared" si="40"/>
        <v>2042024.8577119603</v>
      </c>
      <c r="M328" s="59">
        <f t="shared" si="40"/>
        <v>2198293.855987872</v>
      </c>
      <c r="N328" s="59">
        <v>2452010.2364882976</v>
      </c>
      <c r="O328" s="13">
        <v>2464330.7000872027</v>
      </c>
      <c r="P328" s="13">
        <f>P329+P334</f>
        <v>2776460.6006406634</v>
      </c>
      <c r="Q328" s="13">
        <f>Q329+Q334</f>
        <v>2971485.0196287367</v>
      </c>
      <c r="R328" s="81" t="s">
        <v>114</v>
      </c>
      <c r="S328" s="13">
        <f>S329+S334</f>
        <v>2665860.9597557439</v>
      </c>
      <c r="T328" s="13">
        <f>T329+T334</f>
        <v>2678908.1011941852</v>
      </c>
      <c r="U328" s="13">
        <f>U329+U334</f>
        <v>3169740.7350797136</v>
      </c>
      <c r="V328" s="13">
        <f>V329+V334</f>
        <v>3454785.6448999173</v>
      </c>
      <c r="W328" s="13">
        <f>W329+W334</f>
        <v>3772941.1917943098</v>
      </c>
      <c r="X328" s="13">
        <v>4179553.9</v>
      </c>
      <c r="Y328" s="13">
        <v>4288050.4147979999</v>
      </c>
      <c r="Z328" s="13">
        <v>4424625.3446580004</v>
      </c>
      <c r="AA328" s="13">
        <v>5923147.348704</v>
      </c>
      <c r="AB328" s="13">
        <v>5972150.7517339997</v>
      </c>
      <c r="AC328" s="13">
        <v>6127434.4148939997</v>
      </c>
      <c r="AD328" s="13">
        <v>6350938.0612819996</v>
      </c>
      <c r="AE328" s="13">
        <v>6486702.0184319997</v>
      </c>
      <c r="AF328" s="13">
        <v>6575583.3053599996</v>
      </c>
      <c r="AG328" s="13">
        <v>6666581.5215309998</v>
      </c>
      <c r="AH328" s="13">
        <v>6863228.3940470004</v>
      </c>
      <c r="AI328" s="13">
        <v>6998559.4455019999</v>
      </c>
      <c r="AJ328" s="13">
        <v>7373408.6240109997</v>
      </c>
      <c r="AK328" s="13">
        <v>7603023.435029</v>
      </c>
      <c r="AL328" s="13">
        <v>7946759.3621089999</v>
      </c>
      <c r="AM328" s="13">
        <v>8683946.7103046849</v>
      </c>
      <c r="AN328" s="13">
        <v>8862071.5696540941</v>
      </c>
      <c r="AO328" s="13">
        <v>9043660.3536726572</v>
      </c>
      <c r="AP328" s="13">
        <v>9273571.5375993866</v>
      </c>
      <c r="AQ328" s="13">
        <v>9358237.1182852909</v>
      </c>
      <c r="AR328" s="13">
        <v>9583997.7138298526</v>
      </c>
      <c r="AS328" s="13">
        <v>10060532.695453122</v>
      </c>
      <c r="AT328" s="13">
        <v>10396810.506492024</v>
      </c>
      <c r="AU328" s="13">
        <v>10966860.57175011</v>
      </c>
      <c r="AV328" s="13">
        <v>10825655.343132127</v>
      </c>
      <c r="AW328" s="13">
        <v>11108674.113962796</v>
      </c>
      <c r="AX328" s="9"/>
    </row>
    <row r="329" spans="1:50" x14ac:dyDescent="0.2">
      <c r="A329" s="25" t="s">
        <v>67</v>
      </c>
      <c r="B329" s="43" t="s">
        <v>1</v>
      </c>
      <c r="C329" s="60">
        <f t="shared" ref="C329:M329" si="41">SUM(C330:C333)</f>
        <v>365763.88513023849</v>
      </c>
      <c r="D329" s="60">
        <f t="shared" si="41"/>
        <v>378061.70443587285</v>
      </c>
      <c r="E329" s="60">
        <f t="shared" si="41"/>
        <v>374848.40377291443</v>
      </c>
      <c r="F329" s="60">
        <f t="shared" si="41"/>
        <v>378959.60884047463</v>
      </c>
      <c r="G329" s="60">
        <f t="shared" si="41"/>
        <v>394163.07374684903</v>
      </c>
      <c r="H329" s="60">
        <f t="shared" si="41"/>
        <v>426445.3840419898</v>
      </c>
      <c r="I329" s="60">
        <f t="shared" si="41"/>
        <v>496118.02063773456</v>
      </c>
      <c r="J329" s="60">
        <f t="shared" si="41"/>
        <v>514349.80789005599</v>
      </c>
      <c r="K329" s="60">
        <f t="shared" si="41"/>
        <v>572176.79323477065</v>
      </c>
      <c r="L329" s="60">
        <f t="shared" si="41"/>
        <v>650935.67630845774</v>
      </c>
      <c r="M329" s="60">
        <f t="shared" si="41"/>
        <v>747815.21138814476</v>
      </c>
      <c r="N329" s="60">
        <v>864955.20368358283</v>
      </c>
      <c r="O329" s="29">
        <v>956932.63344955188</v>
      </c>
      <c r="P329" s="29">
        <f>SUM(P330:P333)</f>
        <v>1036483.4496723178</v>
      </c>
      <c r="Q329" s="29">
        <f>SUM(Q330:Q333)</f>
        <v>1091427.5803475578</v>
      </c>
      <c r="R329" s="79" t="s">
        <v>114</v>
      </c>
      <c r="S329" s="29">
        <f>SUM(S330:S333)</f>
        <v>666075.93694459624</v>
      </c>
      <c r="T329" s="29">
        <f>SUM(T330:T333)</f>
        <v>678887.49165542668</v>
      </c>
      <c r="U329" s="29">
        <f>SUM(U330:U333)</f>
        <v>786243.68628263765</v>
      </c>
      <c r="V329" s="29">
        <f>SUM(V330:V333)</f>
        <v>865645.52675012173</v>
      </c>
      <c r="W329" s="29">
        <f>SUM(W330:W333)</f>
        <v>965883.51215326763</v>
      </c>
      <c r="X329" s="29">
        <v>1152139.7</v>
      </c>
      <c r="Y329" s="29">
        <v>1152408.5216580001</v>
      </c>
      <c r="Z329" s="29">
        <v>1173457.6829919999</v>
      </c>
      <c r="AA329" s="29">
        <v>1273130.103287</v>
      </c>
      <c r="AB329" s="29">
        <v>1321067.7046610001</v>
      </c>
      <c r="AC329" s="29">
        <v>1364192.4127529999</v>
      </c>
      <c r="AD329" s="29">
        <v>1425691.1171889999</v>
      </c>
      <c r="AE329" s="29">
        <v>1472804.6327140001</v>
      </c>
      <c r="AF329" s="29">
        <v>1486140.5592380001</v>
      </c>
      <c r="AG329" s="29">
        <v>1503135.107663</v>
      </c>
      <c r="AH329" s="29">
        <v>1531089.638178</v>
      </c>
      <c r="AI329" s="29">
        <v>1546376.960308</v>
      </c>
      <c r="AJ329" s="29">
        <v>1657195.034708</v>
      </c>
      <c r="AK329" s="29">
        <v>1751548.4890380001</v>
      </c>
      <c r="AL329" s="29">
        <v>1874664.9550030001</v>
      </c>
      <c r="AM329" s="29">
        <v>2141252.5362259066</v>
      </c>
      <c r="AN329" s="29">
        <v>2231534.9539752905</v>
      </c>
      <c r="AO329" s="29">
        <v>2267602.7360269437</v>
      </c>
      <c r="AP329" s="29">
        <v>2293647.1257418878</v>
      </c>
      <c r="AQ329" s="29">
        <v>2340563.1683772514</v>
      </c>
      <c r="AR329" s="29">
        <v>2239526.775000758</v>
      </c>
      <c r="AS329" s="29">
        <v>2588640.3816660219</v>
      </c>
      <c r="AT329" s="29">
        <v>2759488.4754415615</v>
      </c>
      <c r="AU329" s="29">
        <v>3022142.644741788</v>
      </c>
      <c r="AV329" s="29">
        <v>3083606.0175337135</v>
      </c>
      <c r="AW329" s="29">
        <v>3174527.9779056651</v>
      </c>
      <c r="AX329" s="9"/>
    </row>
    <row r="330" spans="1:50" x14ac:dyDescent="0.2">
      <c r="A330" s="22" t="s">
        <v>26</v>
      </c>
      <c r="B330" s="45" t="s">
        <v>1</v>
      </c>
      <c r="C330" s="61">
        <v>70687.510621942725</v>
      </c>
      <c r="D330" s="61">
        <v>69148.624398763583</v>
      </c>
      <c r="E330" s="61">
        <v>69040.441254317338</v>
      </c>
      <c r="F330" s="61">
        <v>70142.437699975257</v>
      </c>
      <c r="G330" s="61">
        <v>68294.726837066584</v>
      </c>
      <c r="H330" s="61">
        <v>67699.058049381929</v>
      </c>
      <c r="I330" s="61">
        <v>65811.956088609513</v>
      </c>
      <c r="J330" s="61">
        <v>67458.442370258199</v>
      </c>
      <c r="K330" s="61">
        <v>67718.673466056847</v>
      </c>
      <c r="L330" s="61">
        <v>74946.378478513856</v>
      </c>
      <c r="M330" s="61">
        <v>86361.276968704304</v>
      </c>
      <c r="N330" s="61">
        <v>100791.49326225507</v>
      </c>
      <c r="O330" s="16">
        <v>104157.44588443372</v>
      </c>
      <c r="P330" s="16">
        <v>97114.85685218974</v>
      </c>
      <c r="Q330" s="16">
        <v>94692.93548002062</v>
      </c>
      <c r="R330" s="19" t="s">
        <v>114</v>
      </c>
      <c r="S330" s="16">
        <v>91744.691771042315</v>
      </c>
      <c r="T330" s="16">
        <v>121241.69397767099</v>
      </c>
      <c r="U330" s="16">
        <v>146770.62974361744</v>
      </c>
      <c r="V330" s="16">
        <v>168199.4685466401</v>
      </c>
      <c r="W330" s="16">
        <v>169796.46583727366</v>
      </c>
      <c r="X330" s="16">
        <v>271333.59999999998</v>
      </c>
      <c r="Y330" s="91">
        <v>228496.93715799999</v>
      </c>
      <c r="Z330" s="91">
        <v>235214.43758500001</v>
      </c>
      <c r="AA330" s="91">
        <v>260738.59568699999</v>
      </c>
      <c r="AB330" s="91">
        <v>270972.04370500002</v>
      </c>
      <c r="AC330" s="91">
        <v>291895.33948199998</v>
      </c>
      <c r="AD330" s="91">
        <v>298343.81154600001</v>
      </c>
      <c r="AE330" s="91">
        <v>298445.65650799999</v>
      </c>
      <c r="AF330" s="91">
        <v>303170.20820200001</v>
      </c>
      <c r="AG330" s="91">
        <v>299637.393889</v>
      </c>
      <c r="AH330" s="91">
        <v>304067.43179900001</v>
      </c>
      <c r="AI330" s="91">
        <v>319410.25627200003</v>
      </c>
      <c r="AJ330" s="91">
        <v>326773.61675300001</v>
      </c>
      <c r="AK330" s="91">
        <v>335528.02860700001</v>
      </c>
      <c r="AL330" s="91">
        <v>351429.24284299999</v>
      </c>
      <c r="AM330" s="91">
        <v>347802.34327858227</v>
      </c>
      <c r="AN330" s="91">
        <v>349697.7822965291</v>
      </c>
      <c r="AO330" s="91">
        <v>350051.32733500999</v>
      </c>
      <c r="AP330" s="91">
        <v>350186.80902490608</v>
      </c>
      <c r="AQ330" s="91">
        <v>355388.72714995878</v>
      </c>
      <c r="AR330" s="91">
        <v>358398.13741576788</v>
      </c>
      <c r="AS330" s="91">
        <v>366089.54466342961</v>
      </c>
      <c r="AT330" s="91">
        <v>381009.46782380884</v>
      </c>
      <c r="AU330" s="91">
        <v>395703.43449032184</v>
      </c>
      <c r="AV330" s="91">
        <v>421866.8335718888</v>
      </c>
      <c r="AW330" s="91">
        <v>435645.06960015011</v>
      </c>
      <c r="AX330" s="9"/>
    </row>
    <row r="331" spans="1:50" x14ac:dyDescent="0.2">
      <c r="A331" s="22" t="s">
        <v>28</v>
      </c>
      <c r="B331" s="45" t="s">
        <v>1</v>
      </c>
      <c r="C331" s="61">
        <v>288938.35145035875</v>
      </c>
      <c r="D331" s="61">
        <v>301866.02218745364</v>
      </c>
      <c r="E331" s="61">
        <v>300085.89418745873</v>
      </c>
      <c r="F331" s="61">
        <v>303092.11293061968</v>
      </c>
      <c r="G331" s="61">
        <v>319481.70717029052</v>
      </c>
      <c r="H331" s="61">
        <v>348308.62901679997</v>
      </c>
      <c r="I331" s="61">
        <v>417512.87873761763</v>
      </c>
      <c r="J331" s="61">
        <v>431465.18913616036</v>
      </c>
      <c r="K331" s="61">
        <v>484280.33427370246</v>
      </c>
      <c r="L331" s="61">
        <v>543856.80694752035</v>
      </c>
      <c r="M331" s="61">
        <v>616366.1249679121</v>
      </c>
      <c r="N331" s="61">
        <v>700672.27842996235</v>
      </c>
      <c r="O331" s="16">
        <v>775824.34866728995</v>
      </c>
      <c r="P331" s="16">
        <v>842932.09487202682</v>
      </c>
      <c r="Q331" s="16">
        <v>861152.45985796058</v>
      </c>
      <c r="R331" s="19" t="s">
        <v>114</v>
      </c>
      <c r="S331" s="16">
        <v>512619.06781380036</v>
      </c>
      <c r="T331" s="16">
        <v>492295.94722542953</v>
      </c>
      <c r="U331" s="16">
        <v>552830.50577554188</v>
      </c>
      <c r="V331" s="16">
        <v>595790.16053208418</v>
      </c>
      <c r="W331" s="16">
        <v>677727.29425853735</v>
      </c>
      <c r="X331" s="16">
        <v>718152.5</v>
      </c>
      <c r="Y331" s="91">
        <v>725621.30294299999</v>
      </c>
      <c r="Z331" s="91">
        <v>705877.52317299997</v>
      </c>
      <c r="AA331" s="91">
        <v>728473.12644899997</v>
      </c>
      <c r="AB331" s="91">
        <v>740143.01344799995</v>
      </c>
      <c r="AC331" s="91">
        <v>750766.50566699996</v>
      </c>
      <c r="AD331" s="91">
        <v>781394.39484600001</v>
      </c>
      <c r="AE331" s="91">
        <v>808447.02923500002</v>
      </c>
      <c r="AF331" s="91">
        <v>796825.60293599998</v>
      </c>
      <c r="AG331" s="91">
        <v>790366.74867700005</v>
      </c>
      <c r="AH331" s="91">
        <v>753980.57487999997</v>
      </c>
      <c r="AI331" s="91">
        <v>698063.17748199997</v>
      </c>
      <c r="AJ331" s="91">
        <v>714850.93657699996</v>
      </c>
      <c r="AK331" s="91">
        <v>658858.76502399996</v>
      </c>
      <c r="AL331" s="91">
        <v>661665.67090200004</v>
      </c>
      <c r="AM331" s="91">
        <v>716104.70512171835</v>
      </c>
      <c r="AN331" s="91">
        <v>761312.20380349294</v>
      </c>
      <c r="AO331" s="91">
        <v>813239.56849388615</v>
      </c>
      <c r="AP331" s="91">
        <v>817611.92332636076</v>
      </c>
      <c r="AQ331" s="91">
        <v>837501.98975562351</v>
      </c>
      <c r="AR331" s="91">
        <v>877604.1359397351</v>
      </c>
      <c r="AS331" s="91">
        <v>958279.21401702403</v>
      </c>
      <c r="AT331" s="91">
        <v>1092301.9428374169</v>
      </c>
      <c r="AU331" s="91">
        <v>1227468.7006468959</v>
      </c>
      <c r="AV331" s="91">
        <v>1239529.2598165458</v>
      </c>
      <c r="AW331" s="91">
        <v>1260993.855285645</v>
      </c>
      <c r="AX331" s="9"/>
    </row>
    <row r="332" spans="1:50" x14ac:dyDescent="0.2">
      <c r="A332" s="22" t="s">
        <v>27</v>
      </c>
      <c r="B332" s="45" t="s">
        <v>1</v>
      </c>
      <c r="C332" s="61">
        <v>6138.0230579370209</v>
      </c>
      <c r="D332" s="61">
        <v>7041.768954205646</v>
      </c>
      <c r="E332" s="61">
        <v>5646.9702318792706</v>
      </c>
      <c r="F332" s="61">
        <v>5490.0943026660443</v>
      </c>
      <c r="G332" s="61">
        <v>5681.4199970593208</v>
      </c>
      <c r="H332" s="61">
        <v>5754.9023220603331</v>
      </c>
      <c r="I332" s="61">
        <v>6093.0047095575846</v>
      </c>
      <c r="J332" s="61">
        <v>5346.7974440869357</v>
      </c>
      <c r="K332" s="61">
        <v>5817.8688501587385</v>
      </c>
      <c r="L332" s="61">
        <v>6076.8794654928579</v>
      </c>
      <c r="M332" s="61">
        <v>6599.5356727091748</v>
      </c>
      <c r="N332" s="61">
        <v>6456.0383466748353</v>
      </c>
      <c r="O332" s="16">
        <v>6704.1368775175761</v>
      </c>
      <c r="P332" s="16">
        <v>7018.7021516316627</v>
      </c>
      <c r="Q332" s="16">
        <v>6652.3797756018712</v>
      </c>
      <c r="R332" s="19" t="s">
        <v>114</v>
      </c>
      <c r="S332" s="16">
        <v>4751.5484267706597</v>
      </c>
      <c r="T332" s="16">
        <v>4421.7339465848963</v>
      </c>
      <c r="U332" s="16">
        <v>4887.5564995029645</v>
      </c>
      <c r="V332" s="16">
        <v>3908.0606476217167</v>
      </c>
      <c r="W332" s="16">
        <v>3779.5679146498419</v>
      </c>
      <c r="X332" s="16">
        <v>4137</v>
      </c>
      <c r="Y332" s="91">
        <v>4215.5535929999996</v>
      </c>
      <c r="Z332" s="91">
        <v>4202.1237760000004</v>
      </c>
      <c r="AA332" s="91">
        <v>4246.8308619999998</v>
      </c>
      <c r="AB332" s="91">
        <v>4427.4089720000002</v>
      </c>
      <c r="AC332" s="91">
        <v>4527.5082899999998</v>
      </c>
      <c r="AD332" s="91">
        <v>4706.6345209999999</v>
      </c>
      <c r="AE332" s="91">
        <v>4797.0505380000004</v>
      </c>
      <c r="AF332" s="91">
        <v>4686.5401599999996</v>
      </c>
      <c r="AG332" s="91">
        <v>4693.5139799999997</v>
      </c>
      <c r="AH332" s="91">
        <v>4488.4239349999998</v>
      </c>
      <c r="AI332" s="91">
        <v>4239.5153129999999</v>
      </c>
      <c r="AJ332" s="91">
        <v>4469.0765899999997</v>
      </c>
      <c r="AK332" s="91">
        <v>4177.4970960000001</v>
      </c>
      <c r="AL332" s="91">
        <v>4174.1824550000001</v>
      </c>
      <c r="AM332" s="91">
        <v>4453.5018965437166</v>
      </c>
      <c r="AN332" s="91">
        <v>4734.6701941133424</v>
      </c>
      <c r="AO332" s="91">
        <v>5055.4703074420913</v>
      </c>
      <c r="AP332" s="91">
        <v>4665.3413478842112</v>
      </c>
      <c r="AQ332" s="91">
        <v>4564.9042573831512</v>
      </c>
      <c r="AR332" s="91">
        <v>4524.1897592022096</v>
      </c>
      <c r="AS332" s="91">
        <v>4713.5308379594126</v>
      </c>
      <c r="AT332" s="91">
        <v>4842.8229004108398</v>
      </c>
      <c r="AU332" s="91">
        <v>5298.6492980564954</v>
      </c>
      <c r="AV332" s="91">
        <v>5272.971745170049</v>
      </c>
      <c r="AW332" s="91">
        <v>5044.3674053171599</v>
      </c>
      <c r="AX332" s="9"/>
    </row>
    <row r="333" spans="1:50" x14ac:dyDescent="0.2">
      <c r="A333" s="22" t="s">
        <v>29</v>
      </c>
      <c r="B333" s="45" t="s">
        <v>1</v>
      </c>
      <c r="C333" s="61">
        <v>0</v>
      </c>
      <c r="D333" s="61">
        <v>5.2888954500000001</v>
      </c>
      <c r="E333" s="61">
        <v>75.098099259074999</v>
      </c>
      <c r="F333" s="61">
        <v>234.96390721362502</v>
      </c>
      <c r="G333" s="61">
        <v>705.219742432575</v>
      </c>
      <c r="H333" s="61">
        <v>4682.7946537476</v>
      </c>
      <c r="I333" s="61">
        <v>6700.1811019497991</v>
      </c>
      <c r="J333" s="61">
        <v>10079.378939550499</v>
      </c>
      <c r="K333" s="61">
        <v>14359.916644852625</v>
      </c>
      <c r="L333" s="61">
        <v>26055.611416930537</v>
      </c>
      <c r="M333" s="61">
        <v>38488.273778819181</v>
      </c>
      <c r="N333" s="61">
        <v>57035.393644690477</v>
      </c>
      <c r="O333" s="16">
        <v>70246.702020310622</v>
      </c>
      <c r="P333" s="16">
        <v>89417.795796469538</v>
      </c>
      <c r="Q333" s="16">
        <v>128929.80523397465</v>
      </c>
      <c r="R333" s="19" t="s">
        <v>114</v>
      </c>
      <c r="S333" s="16">
        <v>56960.628932982865</v>
      </c>
      <c r="T333" s="16">
        <v>60928.116505741222</v>
      </c>
      <c r="U333" s="16">
        <v>81754.994263975386</v>
      </c>
      <c r="V333" s="16">
        <v>97747.83702377569</v>
      </c>
      <c r="W333" s="16">
        <v>114580.18414280684</v>
      </c>
      <c r="X333" s="16">
        <v>158516.6</v>
      </c>
      <c r="Y333" s="91">
        <v>194074.72796399999</v>
      </c>
      <c r="Z333" s="91">
        <v>228163.59845799999</v>
      </c>
      <c r="AA333" s="91">
        <v>279671.55028899998</v>
      </c>
      <c r="AB333" s="91">
        <v>305525.23853600002</v>
      </c>
      <c r="AC333" s="91">
        <v>317003.05931400001</v>
      </c>
      <c r="AD333" s="91">
        <v>341246.27627600002</v>
      </c>
      <c r="AE333" s="91">
        <v>361114.89643299999</v>
      </c>
      <c r="AF333" s="91">
        <v>381458.20793999999</v>
      </c>
      <c r="AG333" s="91">
        <v>408437.45111700002</v>
      </c>
      <c r="AH333" s="91">
        <v>468553.20756399998</v>
      </c>
      <c r="AI333" s="91">
        <v>524664.01124100003</v>
      </c>
      <c r="AJ333" s="91">
        <v>611101.40478800004</v>
      </c>
      <c r="AK333" s="91">
        <v>752984.19831100001</v>
      </c>
      <c r="AL333" s="91">
        <v>857395.85880299995</v>
      </c>
      <c r="AM333" s="91">
        <v>1072891.9859290605</v>
      </c>
      <c r="AN333" s="91">
        <v>1115790.2976811554</v>
      </c>
      <c r="AO333" s="91">
        <v>1099256.3698906074</v>
      </c>
      <c r="AP333" s="91">
        <v>1121183.0520427383</v>
      </c>
      <c r="AQ333" s="91">
        <v>1143107.5472142852</v>
      </c>
      <c r="AR333" s="91">
        <v>999000.31188605202</v>
      </c>
      <c r="AS333" s="91">
        <v>1259558.0921476102</v>
      </c>
      <c r="AT333" s="91">
        <v>1281334.2418799235</v>
      </c>
      <c r="AU333" s="91">
        <v>1393671.8603065128</v>
      </c>
      <c r="AV333" s="91">
        <v>1416936.9524001088</v>
      </c>
      <c r="AW333" s="91">
        <v>1472844.6856145535</v>
      </c>
      <c r="AX333" s="9"/>
    </row>
    <row r="334" spans="1:50" x14ac:dyDescent="0.2">
      <c r="A334" s="25" t="s">
        <v>68</v>
      </c>
      <c r="B334" s="43" t="s">
        <v>1</v>
      </c>
      <c r="C334" s="60">
        <f t="shared" ref="C334:M334" si="42">SUM(C335:C337)</f>
        <v>888155.60393972869</v>
      </c>
      <c r="D334" s="60">
        <f t="shared" si="42"/>
        <v>912671.07565697283</v>
      </c>
      <c r="E334" s="60">
        <f t="shared" si="42"/>
        <v>1059470.0031619782</v>
      </c>
      <c r="F334" s="60">
        <f t="shared" si="42"/>
        <v>1123793.0829329526</v>
      </c>
      <c r="G334" s="60">
        <f t="shared" si="42"/>
        <v>1181135.309682348</v>
      </c>
      <c r="H334" s="60">
        <f t="shared" si="42"/>
        <v>1127761.8215391079</v>
      </c>
      <c r="I334" s="60">
        <f t="shared" si="42"/>
        <v>1190766.4783228277</v>
      </c>
      <c r="J334" s="60">
        <f t="shared" si="42"/>
        <v>1270624.86341157</v>
      </c>
      <c r="K334" s="60">
        <f t="shared" si="42"/>
        <v>1300222.2809770682</v>
      </c>
      <c r="L334" s="60">
        <f t="shared" si="42"/>
        <v>1391089.1814035026</v>
      </c>
      <c r="M334" s="60">
        <f t="shared" si="42"/>
        <v>1450478.6445997271</v>
      </c>
      <c r="N334" s="60">
        <v>1587055.032804715</v>
      </c>
      <c r="O334" s="29">
        <v>1507398.0666376506</v>
      </c>
      <c r="P334" s="29">
        <f>SUM(P335:P337)</f>
        <v>1739977.1509683456</v>
      </c>
      <c r="Q334" s="29">
        <f>SUM(Q335:Q337)</f>
        <v>1880057.4392811789</v>
      </c>
      <c r="R334" s="79" t="s">
        <v>114</v>
      </c>
      <c r="S334" s="29">
        <f>SUM(S335:S337)</f>
        <v>1999785.0228111474</v>
      </c>
      <c r="T334" s="29">
        <f>SUM(T335:T337)</f>
        <v>2000020.6095387586</v>
      </c>
      <c r="U334" s="29">
        <f>SUM(U335:U337)</f>
        <v>2383497.0487970761</v>
      </c>
      <c r="V334" s="29">
        <f>SUM(V335:V337)</f>
        <v>2589140.1181497956</v>
      </c>
      <c r="W334" s="29">
        <f>SUM(W335:W337)</f>
        <v>2807057.6796410424</v>
      </c>
      <c r="X334" s="29">
        <v>3027414.2</v>
      </c>
      <c r="Y334" s="29">
        <v>3135641.8931399998</v>
      </c>
      <c r="Z334" s="29">
        <v>3251167.6616659998</v>
      </c>
      <c r="AA334" s="29">
        <v>4650017.2454169998</v>
      </c>
      <c r="AB334" s="29">
        <v>4651083.0470730001</v>
      </c>
      <c r="AC334" s="29">
        <v>4763242.0021409998</v>
      </c>
      <c r="AD334" s="29">
        <v>4925246.9440930001</v>
      </c>
      <c r="AE334" s="29">
        <v>5013897.3857180001</v>
      </c>
      <c r="AF334" s="29">
        <v>5089442.7461219998</v>
      </c>
      <c r="AG334" s="29">
        <v>5163446.4138679998</v>
      </c>
      <c r="AH334" s="29">
        <v>5332138.7558690002</v>
      </c>
      <c r="AI334" s="29">
        <v>5452182.4851940004</v>
      </c>
      <c r="AJ334" s="29">
        <v>5716213.5893029999</v>
      </c>
      <c r="AK334" s="29">
        <v>5851474.9459910002</v>
      </c>
      <c r="AL334" s="29">
        <v>6072094.407106</v>
      </c>
      <c r="AM334" s="29">
        <v>6542694.1740787737</v>
      </c>
      <c r="AN334" s="29">
        <v>6630536.6156788049</v>
      </c>
      <c r="AO334" s="29">
        <v>6776057.617645707</v>
      </c>
      <c r="AP334" s="29">
        <v>6979924.4118574616</v>
      </c>
      <c r="AQ334" s="29">
        <v>7017673.9499080954</v>
      </c>
      <c r="AR334" s="29">
        <v>7344470.9388290951</v>
      </c>
      <c r="AS334" s="29">
        <v>7471892.3137871046</v>
      </c>
      <c r="AT334" s="29">
        <v>7637322.0310504632</v>
      </c>
      <c r="AU334" s="29">
        <v>7944717.9270083392</v>
      </c>
      <c r="AV334" s="29">
        <v>7742049.3255983889</v>
      </c>
      <c r="AW334" s="29">
        <v>7934146.1360571077</v>
      </c>
      <c r="AX334" s="9"/>
    </row>
    <row r="335" spans="1:50" x14ac:dyDescent="0.2">
      <c r="A335" s="22" t="s">
        <v>26</v>
      </c>
      <c r="B335" s="45" t="s">
        <v>1</v>
      </c>
      <c r="C335" s="61">
        <v>884932.29677216313</v>
      </c>
      <c r="D335" s="61">
        <v>910024.13204984355</v>
      </c>
      <c r="E335" s="61">
        <v>1052614.291095549</v>
      </c>
      <c r="F335" s="61">
        <v>1113909.6282996561</v>
      </c>
      <c r="G335" s="61">
        <v>1171050.1620876531</v>
      </c>
      <c r="H335" s="61">
        <v>1116822.0434700921</v>
      </c>
      <c r="I335" s="61">
        <v>1178500.2704306974</v>
      </c>
      <c r="J335" s="61">
        <v>1258142.947611622</v>
      </c>
      <c r="K335" s="61">
        <v>1285163.5393608166</v>
      </c>
      <c r="L335" s="61">
        <v>1373731.4350664031</v>
      </c>
      <c r="M335" s="61">
        <v>1431131.6279640363</v>
      </c>
      <c r="N335" s="61">
        <v>1562203.3846432429</v>
      </c>
      <c r="O335" s="16">
        <v>1477042.7514956249</v>
      </c>
      <c r="P335" s="16">
        <v>1703041.9434052589</v>
      </c>
      <c r="Q335" s="16">
        <v>1835719.3626996367</v>
      </c>
      <c r="R335" s="19" t="s">
        <v>114</v>
      </c>
      <c r="S335" s="16">
        <v>1983571.5800619014</v>
      </c>
      <c r="T335" s="16">
        <v>1978956.9504504011</v>
      </c>
      <c r="U335" s="16">
        <v>2352831.0541092255</v>
      </c>
      <c r="V335" s="16">
        <v>2555856.480211792</v>
      </c>
      <c r="W335" s="16">
        <v>2768710.8645295077</v>
      </c>
      <c r="X335" s="16">
        <v>3003782.7</v>
      </c>
      <c r="Y335" s="91">
        <v>3104125.6300149998</v>
      </c>
      <c r="Z335" s="91">
        <v>3212452.0477720001</v>
      </c>
      <c r="AA335" s="91">
        <v>4606508.09186</v>
      </c>
      <c r="AB335" s="91">
        <v>4598769.6491839997</v>
      </c>
      <c r="AC335" s="91">
        <v>4708214.4527829997</v>
      </c>
      <c r="AD335" s="91">
        <v>4864257.4348320002</v>
      </c>
      <c r="AE335" s="91">
        <v>4943201.4941149997</v>
      </c>
      <c r="AF335" s="91">
        <v>5018516.2725900002</v>
      </c>
      <c r="AG335" s="91">
        <v>5090871.1871859999</v>
      </c>
      <c r="AH335" s="91">
        <v>5258655.2575019998</v>
      </c>
      <c r="AI335" s="91">
        <v>5375680.2143099997</v>
      </c>
      <c r="AJ335" s="91">
        <v>5604945.1729800003</v>
      </c>
      <c r="AK335" s="91">
        <v>5735007.566691</v>
      </c>
      <c r="AL335" s="91">
        <v>5927579.0575540001</v>
      </c>
      <c r="AM335" s="91">
        <v>6383649.8261922533</v>
      </c>
      <c r="AN335" s="91">
        <v>6468680.1530278977</v>
      </c>
      <c r="AO335" s="91">
        <v>6607248.0708461814</v>
      </c>
      <c r="AP335" s="91">
        <v>6808762.927273972</v>
      </c>
      <c r="AQ335" s="91">
        <v>6844465.1345271003</v>
      </c>
      <c r="AR335" s="91">
        <v>7171401.6551086046</v>
      </c>
      <c r="AS335" s="91">
        <v>7291816.2593279686</v>
      </c>
      <c r="AT335" s="91">
        <v>7433524.7768193539</v>
      </c>
      <c r="AU335" s="91">
        <v>7725602.0790077532</v>
      </c>
      <c r="AV335" s="91">
        <v>7519344.6320665646</v>
      </c>
      <c r="AW335" s="91">
        <v>7716028.5122467307</v>
      </c>
      <c r="AX335" s="9"/>
    </row>
    <row r="336" spans="1:50" s="9" customFormat="1" x14ac:dyDescent="0.2">
      <c r="A336" s="18" t="s">
        <v>127</v>
      </c>
      <c r="B336" s="45" t="s">
        <v>1</v>
      </c>
      <c r="C336" s="103"/>
      <c r="D336" s="103"/>
      <c r="E336" s="103"/>
      <c r="F336" s="103"/>
      <c r="G336" s="103"/>
      <c r="H336" s="103"/>
      <c r="I336" s="103"/>
      <c r="J336" s="103"/>
      <c r="K336" s="103"/>
      <c r="L336" s="103"/>
      <c r="M336" s="103"/>
      <c r="N336" s="103"/>
      <c r="O336" s="98"/>
      <c r="P336" s="98"/>
      <c r="Q336" s="98"/>
      <c r="R336" s="99"/>
      <c r="S336" s="98"/>
      <c r="T336" s="98"/>
      <c r="U336" s="98"/>
      <c r="V336" s="98"/>
      <c r="W336" s="98"/>
      <c r="X336" s="98"/>
      <c r="Y336" s="98"/>
      <c r="Z336" s="98"/>
      <c r="AA336" s="98"/>
      <c r="AB336" s="98"/>
      <c r="AC336" s="98"/>
      <c r="AD336" s="98"/>
      <c r="AE336" s="98"/>
      <c r="AF336" s="98"/>
      <c r="AG336" s="98"/>
      <c r="AH336" s="98"/>
      <c r="AI336" s="98"/>
      <c r="AJ336" s="98"/>
      <c r="AK336" s="98"/>
      <c r="AL336" s="98"/>
      <c r="AM336" s="98"/>
      <c r="AN336" s="98"/>
      <c r="AO336" s="98"/>
      <c r="AP336" s="98"/>
      <c r="AQ336" s="98"/>
      <c r="AR336" s="98"/>
      <c r="AS336" s="98"/>
      <c r="AT336" s="98"/>
      <c r="AU336" s="98"/>
      <c r="AV336" s="98">
        <v>509018.01598950801</v>
      </c>
      <c r="AW336" s="98">
        <v>523564.4962113584</v>
      </c>
    </row>
    <row r="337" spans="1:49" s="9" customFormat="1" x14ac:dyDescent="0.2">
      <c r="A337" s="22" t="s">
        <v>27</v>
      </c>
      <c r="B337" s="45" t="s">
        <v>1</v>
      </c>
      <c r="C337" s="103">
        <v>3223.3071675655333</v>
      </c>
      <c r="D337" s="103">
        <v>2646.9436071292212</v>
      </c>
      <c r="E337" s="103">
        <v>6855.7120664291315</v>
      </c>
      <c r="F337" s="103">
        <v>9883.4546332963582</v>
      </c>
      <c r="G337" s="103">
        <v>10085.147594694983</v>
      </c>
      <c r="H337" s="103">
        <v>10939.778069015807</v>
      </c>
      <c r="I337" s="103">
        <v>12266.207892130335</v>
      </c>
      <c r="J337" s="103">
        <v>12481.915799947934</v>
      </c>
      <c r="K337" s="103">
        <v>15058.741616251569</v>
      </c>
      <c r="L337" s="103">
        <v>17357.746337099412</v>
      </c>
      <c r="M337" s="103">
        <v>19347.016635690718</v>
      </c>
      <c r="N337" s="103">
        <v>24851.648161472112</v>
      </c>
      <c r="O337" s="98">
        <v>30355.315142025724</v>
      </c>
      <c r="P337" s="98">
        <v>36935.207563086704</v>
      </c>
      <c r="Q337" s="98">
        <v>44338.076581542053</v>
      </c>
      <c r="R337" s="99" t="s">
        <v>114</v>
      </c>
      <c r="S337" s="98">
        <v>16213.442749246135</v>
      </c>
      <c r="T337" s="98">
        <v>21063.659088357574</v>
      </c>
      <c r="U337" s="98">
        <v>30665.994687850784</v>
      </c>
      <c r="V337" s="98">
        <v>33283.637938003551</v>
      </c>
      <c r="W337" s="98">
        <v>38346.815111534699</v>
      </c>
      <c r="X337" s="98">
        <v>23631.5</v>
      </c>
      <c r="Y337" s="98">
        <v>31516.263125000001</v>
      </c>
      <c r="Z337" s="98">
        <v>38715.613894000002</v>
      </c>
      <c r="AA337" s="98">
        <v>43509.153556999998</v>
      </c>
      <c r="AB337" s="98">
        <v>52313.397889</v>
      </c>
      <c r="AC337" s="98">
        <v>55027.549357999997</v>
      </c>
      <c r="AD337" s="98">
        <v>60989.509260999999</v>
      </c>
      <c r="AE337" s="98">
        <v>70695.891602999996</v>
      </c>
      <c r="AF337" s="98">
        <v>70926.473532000004</v>
      </c>
      <c r="AG337" s="98">
        <v>72575.226681999993</v>
      </c>
      <c r="AH337" s="98">
        <v>73483.498366999993</v>
      </c>
      <c r="AI337" s="98">
        <v>76502.270883999998</v>
      </c>
      <c r="AJ337" s="98">
        <v>111268.416323</v>
      </c>
      <c r="AK337" s="98">
        <v>116467.3793</v>
      </c>
      <c r="AL337" s="98">
        <v>144515.349552</v>
      </c>
      <c r="AM337" s="98">
        <v>159044.3478865177</v>
      </c>
      <c r="AN337" s="98">
        <v>161856.46265090909</v>
      </c>
      <c r="AO337" s="98">
        <v>168809.54679952632</v>
      </c>
      <c r="AP337" s="98">
        <v>171161.48458349073</v>
      </c>
      <c r="AQ337" s="98">
        <v>173208.81538099563</v>
      </c>
      <c r="AR337" s="98">
        <v>173069.28372048691</v>
      </c>
      <c r="AS337" s="98">
        <v>180076.05445913531</v>
      </c>
      <c r="AT337" s="98">
        <v>203797.25423110809</v>
      </c>
      <c r="AU337" s="98">
        <v>219115.84800058242</v>
      </c>
      <c r="AV337" s="98">
        <v>222704.69353182914</v>
      </c>
      <c r="AW337" s="98">
        <v>218117.62381037752</v>
      </c>
    </row>
    <row r="338" spans="1:49" s="9" customFormat="1" x14ac:dyDescent="0.2">
      <c r="A338" s="18" t="s">
        <v>127</v>
      </c>
      <c r="B338" s="45" t="s">
        <v>1</v>
      </c>
      <c r="C338" s="103"/>
      <c r="D338" s="103"/>
      <c r="E338" s="103"/>
      <c r="F338" s="103"/>
      <c r="G338" s="103"/>
      <c r="H338" s="103"/>
      <c r="I338" s="103"/>
      <c r="J338" s="103"/>
      <c r="K338" s="103"/>
      <c r="L338" s="103"/>
      <c r="M338" s="103"/>
      <c r="N338" s="103"/>
      <c r="O338" s="98"/>
      <c r="P338" s="98"/>
      <c r="Q338" s="98"/>
      <c r="R338" s="99"/>
      <c r="S338" s="98"/>
      <c r="T338" s="98"/>
      <c r="U338" s="98"/>
      <c r="V338" s="98"/>
      <c r="W338" s="98"/>
      <c r="X338" s="98"/>
      <c r="Y338" s="98"/>
      <c r="Z338" s="98"/>
      <c r="AA338" s="98"/>
      <c r="AB338" s="98"/>
      <c r="AC338" s="98"/>
      <c r="AD338" s="98"/>
      <c r="AE338" s="98"/>
      <c r="AF338" s="98"/>
      <c r="AG338" s="98"/>
      <c r="AH338" s="98"/>
      <c r="AI338" s="98"/>
      <c r="AJ338" s="98"/>
      <c r="AK338" s="98"/>
      <c r="AL338" s="98"/>
      <c r="AM338" s="98"/>
      <c r="AN338" s="98"/>
      <c r="AO338" s="98"/>
      <c r="AP338" s="98"/>
      <c r="AQ338" s="98"/>
      <c r="AR338" s="98"/>
      <c r="AS338" s="98"/>
      <c r="AT338" s="98"/>
      <c r="AU338" s="98"/>
      <c r="AV338" s="98">
        <v>183682.7534314564</v>
      </c>
      <c r="AW338" s="98">
        <v>185038.32110949725</v>
      </c>
    </row>
    <row r="339" spans="1:49" x14ac:dyDescent="0.2">
      <c r="A339" s="2" t="s">
        <v>102</v>
      </c>
      <c r="B339" s="4" t="s">
        <v>102</v>
      </c>
      <c r="C339" s="4" t="s">
        <v>102</v>
      </c>
      <c r="D339" s="4" t="s">
        <v>102</v>
      </c>
      <c r="E339" s="4" t="s">
        <v>102</v>
      </c>
      <c r="F339" s="4" t="s">
        <v>102</v>
      </c>
      <c r="G339" s="4" t="s">
        <v>102</v>
      </c>
      <c r="H339" s="4" t="s">
        <v>102</v>
      </c>
      <c r="I339" s="4" t="s">
        <v>102</v>
      </c>
      <c r="J339" s="4" t="s">
        <v>102</v>
      </c>
      <c r="K339" s="4" t="s">
        <v>102</v>
      </c>
      <c r="L339" s="4" t="s">
        <v>102</v>
      </c>
      <c r="M339" s="4" t="s">
        <v>102</v>
      </c>
      <c r="N339" s="4" t="s">
        <v>102</v>
      </c>
      <c r="O339" s="4" t="s">
        <v>102</v>
      </c>
      <c r="P339" s="4" t="s">
        <v>102</v>
      </c>
      <c r="Q339" s="4" t="s">
        <v>102</v>
      </c>
      <c r="R339" s="4" t="s">
        <v>102</v>
      </c>
      <c r="S339" s="4" t="s">
        <v>102</v>
      </c>
      <c r="T339" s="4" t="s">
        <v>102</v>
      </c>
      <c r="U339" s="4" t="s">
        <v>102</v>
      </c>
      <c r="V339" s="4" t="s">
        <v>102</v>
      </c>
      <c r="W339" s="4" t="s">
        <v>102</v>
      </c>
      <c r="X339" s="4" t="s">
        <v>102</v>
      </c>
      <c r="Y339" s="4" t="s">
        <v>102</v>
      </c>
      <c r="Z339" s="4" t="s">
        <v>102</v>
      </c>
      <c r="AA339" s="4" t="s">
        <v>102</v>
      </c>
      <c r="AB339" s="4" t="s">
        <v>102</v>
      </c>
      <c r="AC339" s="4" t="s">
        <v>102</v>
      </c>
      <c r="AD339" s="4" t="s">
        <v>102</v>
      </c>
      <c r="AE339" s="4" t="s">
        <v>102</v>
      </c>
      <c r="AF339" s="4" t="s">
        <v>102</v>
      </c>
      <c r="AG339" s="4" t="s">
        <v>102</v>
      </c>
      <c r="AH339" s="4" t="s">
        <v>102</v>
      </c>
      <c r="AI339" s="4" t="s">
        <v>102</v>
      </c>
      <c r="AJ339" s="4" t="s">
        <v>102</v>
      </c>
      <c r="AK339" s="4" t="s">
        <v>102</v>
      </c>
      <c r="AL339" s="4" t="s">
        <v>102</v>
      </c>
      <c r="AM339" s="4" t="s">
        <v>102</v>
      </c>
      <c r="AN339" s="4" t="s">
        <v>102</v>
      </c>
      <c r="AO339" s="4" t="s">
        <v>102</v>
      </c>
      <c r="AP339" s="4" t="s">
        <v>102</v>
      </c>
      <c r="AQ339" s="4" t="s">
        <v>102</v>
      </c>
      <c r="AR339" s="4" t="s">
        <v>102</v>
      </c>
      <c r="AS339" s="4" t="s">
        <v>102</v>
      </c>
      <c r="AT339" s="4" t="s">
        <v>102</v>
      </c>
      <c r="AU339" s="4" t="s">
        <v>102</v>
      </c>
      <c r="AV339" s="4" t="s">
        <v>102</v>
      </c>
      <c r="AW339" s="97" t="s">
        <v>102</v>
      </c>
    </row>
    <row r="340" spans="1:49" ht="14.25" x14ac:dyDescent="0.2">
      <c r="A340" s="23" t="s">
        <v>119</v>
      </c>
      <c r="B340" s="49" t="s">
        <v>83</v>
      </c>
      <c r="C340" s="64">
        <f t="shared" ref="C340:Q340" si="43">C341+C370</f>
        <v>124488.59380350722</v>
      </c>
      <c r="D340" s="64">
        <f t="shared" si="43"/>
        <v>87870.569299110124</v>
      </c>
      <c r="E340" s="64">
        <f t="shared" si="43"/>
        <v>144248.34854574047</v>
      </c>
      <c r="F340" s="64">
        <f t="shared" si="43"/>
        <v>100730.26068560965</v>
      </c>
      <c r="G340" s="64">
        <f t="shared" si="43"/>
        <v>145108.24365695147</v>
      </c>
      <c r="H340" s="64">
        <f t="shared" si="43"/>
        <v>317972.48645894125</v>
      </c>
      <c r="I340" s="64">
        <f t="shared" si="43"/>
        <v>521922.86201119458</v>
      </c>
      <c r="J340" s="64">
        <f t="shared" si="43"/>
        <v>-292363.22523512063</v>
      </c>
      <c r="K340" s="64">
        <f t="shared" si="43"/>
        <v>216577.86298360175</v>
      </c>
      <c r="L340" s="64">
        <f t="shared" si="43"/>
        <v>405819.79325913184</v>
      </c>
      <c r="M340" s="64">
        <f t="shared" si="43"/>
        <v>232699.85356677076</v>
      </c>
      <c r="N340" s="64">
        <f t="shared" si="43"/>
        <v>515134.13309755456</v>
      </c>
      <c r="O340" s="24">
        <f t="shared" si="43"/>
        <v>636068.80911786505</v>
      </c>
      <c r="P340" s="24">
        <f t="shared" si="43"/>
        <v>770609.90726140421</v>
      </c>
      <c r="Q340" s="24">
        <f t="shared" si="43"/>
        <v>217840.8236797718</v>
      </c>
      <c r="R340" s="78" t="s">
        <v>114</v>
      </c>
      <c r="S340" s="24">
        <f t="shared" ref="S340:W340" si="44">S341+S370</f>
        <v>203735.44802262419</v>
      </c>
      <c r="T340" s="24">
        <f t="shared" si="44"/>
        <v>-416556.60182519309</v>
      </c>
      <c r="U340" s="24">
        <f t="shared" si="44"/>
        <v>1321496.4329695734</v>
      </c>
      <c r="V340" s="24">
        <f t="shared" si="44"/>
        <v>461866.53848448303</v>
      </c>
      <c r="W340" s="24">
        <f t="shared" si="44"/>
        <v>763345.88895527076</v>
      </c>
      <c r="X340" s="24">
        <v>1257854.3999999999</v>
      </c>
      <c r="Y340" s="94">
        <v>188634.23881541789</v>
      </c>
      <c r="Z340" s="94">
        <v>274697.69417601038</v>
      </c>
      <c r="AA340" s="94">
        <v>1750835.621724627</v>
      </c>
      <c r="AB340" s="94">
        <v>187232.3749607793</v>
      </c>
      <c r="AC340" s="94">
        <v>219241.61422713409</v>
      </c>
      <c r="AD340" s="94">
        <v>345561.91334739682</v>
      </c>
      <c r="AE340" s="94">
        <v>494208.49245170568</v>
      </c>
      <c r="AF340" s="94">
        <v>577398.39890525362</v>
      </c>
      <c r="AG340" s="94">
        <v>384420.22180270939</v>
      </c>
      <c r="AH340" s="94">
        <v>301516.91096663522</v>
      </c>
      <c r="AI340" s="94">
        <v>-609708.71573329356</v>
      </c>
      <c r="AJ340" s="94">
        <v>576146.04669531574</v>
      </c>
      <c r="AK340" s="94">
        <v>216954.86932673369</v>
      </c>
      <c r="AL340" s="94">
        <v>558496.32425927348</v>
      </c>
      <c r="AM340" s="94">
        <v>1136832.2779612821</v>
      </c>
      <c r="AN340" s="94">
        <v>238153.8953893272</v>
      </c>
      <c r="AO340" s="94">
        <v>453574.12053667218</v>
      </c>
      <c r="AP340" s="94">
        <v>350625.27595726983</v>
      </c>
      <c r="AQ340" s="94">
        <v>40225.614882662478</v>
      </c>
      <c r="AR340" s="94">
        <v>889441.53019004781</v>
      </c>
      <c r="AS340" s="94">
        <v>657779.6887650498</v>
      </c>
      <c r="AT340" s="94">
        <v>529219.13251368003</v>
      </c>
      <c r="AU340" s="94">
        <v>853493.30149212561</v>
      </c>
      <c r="AV340" s="94">
        <v>-40112.555723458703</v>
      </c>
      <c r="AW340" s="94">
        <v>320022.62022559968</v>
      </c>
    </row>
    <row r="341" spans="1:49" x14ac:dyDescent="0.2">
      <c r="A341" s="28" t="s">
        <v>49</v>
      </c>
      <c r="B341" s="43" t="s">
        <v>83</v>
      </c>
      <c r="C341" s="60">
        <f t="shared" ref="C341:Q341" si="45">C342+C356</f>
        <v>88678.620949639997</v>
      </c>
      <c r="D341" s="60">
        <f t="shared" si="45"/>
        <v>75720.393081133312</v>
      </c>
      <c r="E341" s="60">
        <f t="shared" si="45"/>
        <v>159530.19070323164</v>
      </c>
      <c r="F341" s="60">
        <f t="shared" si="45"/>
        <v>105124.58763796049</v>
      </c>
      <c r="G341" s="60">
        <f t="shared" si="45"/>
        <v>126501.43511808421</v>
      </c>
      <c r="H341" s="60">
        <f t="shared" si="45"/>
        <v>278746.04519794817</v>
      </c>
      <c r="I341" s="60">
        <f t="shared" si="45"/>
        <v>434978.48249104281</v>
      </c>
      <c r="J341" s="60">
        <f t="shared" si="45"/>
        <v>-308744.81042729405</v>
      </c>
      <c r="K341" s="60">
        <f t="shared" si="45"/>
        <v>161868.19088739532</v>
      </c>
      <c r="L341" s="60">
        <f t="shared" si="45"/>
        <v>320642.94420679059</v>
      </c>
      <c r="M341" s="60">
        <f t="shared" si="45"/>
        <v>134892.17469358942</v>
      </c>
      <c r="N341" s="60">
        <f t="shared" si="45"/>
        <v>382977.97543572407</v>
      </c>
      <c r="O341" s="29">
        <f t="shared" si="45"/>
        <v>520195.36388242384</v>
      </c>
      <c r="P341" s="29">
        <f t="shared" si="45"/>
        <v>676110.20478052297</v>
      </c>
      <c r="Q341" s="29">
        <f t="shared" si="45"/>
        <v>146336.98299465585</v>
      </c>
      <c r="R341" s="79" t="s">
        <v>114</v>
      </c>
      <c r="S341" s="29">
        <f t="shared" ref="S341" si="46">S342+S356</f>
        <v>262026.16156231461</v>
      </c>
      <c r="T341" s="29">
        <f>T342+T356</f>
        <v>-413560.95985189464</v>
      </c>
      <c r="U341" s="29">
        <f>U342+U356</f>
        <v>1234959.3886861836</v>
      </c>
      <c r="V341" s="29">
        <f>V342+V356</f>
        <v>389226.56861122209</v>
      </c>
      <c r="W341" s="29">
        <f>W342+W356</f>
        <v>661675.12646478065</v>
      </c>
      <c r="X341" s="29">
        <v>1126429.3999999999</v>
      </c>
      <c r="Y341" s="29">
        <v>196097.5950933969</v>
      </c>
      <c r="Z341" s="29">
        <v>213901.07613498799</v>
      </c>
      <c r="AA341" s="29">
        <v>1662823.961874902</v>
      </c>
      <c r="AB341" s="29">
        <v>145719.21315526709</v>
      </c>
      <c r="AC341" s="29">
        <v>189762.13499391609</v>
      </c>
      <c r="AD341" s="29">
        <v>284148.10613189661</v>
      </c>
      <c r="AE341" s="29">
        <v>430332.07172976568</v>
      </c>
      <c r="AF341" s="29">
        <v>568248.95384867094</v>
      </c>
      <c r="AG341" s="29">
        <v>367243.17977811431</v>
      </c>
      <c r="AH341" s="29">
        <v>264881.80992130231</v>
      </c>
      <c r="AI341" s="29">
        <v>-621004.90012829995</v>
      </c>
      <c r="AJ341" s="29">
        <v>467373.88907810382</v>
      </c>
      <c r="AK341" s="29">
        <v>117417.11646844289</v>
      </c>
      <c r="AL341" s="29">
        <v>427798.48320580559</v>
      </c>
      <c r="AM341" s="29">
        <v>865817.27752215101</v>
      </c>
      <c r="AN341" s="29">
        <v>144421.3936031129</v>
      </c>
      <c r="AO341" s="29">
        <v>410962.59323949239</v>
      </c>
      <c r="AP341" s="29">
        <v>313843.23784601782</v>
      </c>
      <c r="AQ341" s="29">
        <v>9728.5262691053704</v>
      </c>
      <c r="AR341" s="29">
        <v>798572.12627923896</v>
      </c>
      <c r="AS341" s="29">
        <v>496443.0874166147</v>
      </c>
      <c r="AT341" s="29">
        <v>334394.71170199831</v>
      </c>
      <c r="AU341" s="29">
        <v>594211.98111315374</v>
      </c>
      <c r="AV341" s="29">
        <v>-127240.7962021433</v>
      </c>
      <c r="AW341" s="29">
        <v>170668.19583424239</v>
      </c>
    </row>
    <row r="342" spans="1:49" x14ac:dyDescent="0.2">
      <c r="A342" s="30" t="s">
        <v>3</v>
      </c>
      <c r="B342" s="44" t="s">
        <v>83</v>
      </c>
      <c r="C342" s="62">
        <f t="shared" ref="C342:P342" si="47">C343+C344+C345-C346-C347-C348-C349+C350-C351+C352+C353+C354+C355</f>
        <v>85923.782809960001</v>
      </c>
      <c r="D342" s="62">
        <f t="shared" si="47"/>
        <v>72467.031803150006</v>
      </c>
      <c r="E342" s="62">
        <f t="shared" si="47"/>
        <v>156757.05052291002</v>
      </c>
      <c r="F342" s="62">
        <f t="shared" si="47"/>
        <v>90338.573962800001</v>
      </c>
      <c r="G342" s="62">
        <f t="shared" si="47"/>
        <v>122719.27192888963</v>
      </c>
      <c r="H342" s="62">
        <f t="shared" si="47"/>
        <v>278553.81625581993</v>
      </c>
      <c r="I342" s="62">
        <f t="shared" si="47"/>
        <v>432119.14818365913</v>
      </c>
      <c r="J342" s="62">
        <f t="shared" si="47"/>
        <v>-305719.27441067313</v>
      </c>
      <c r="K342" s="62">
        <f t="shared" si="47"/>
        <v>158819.18151085934</v>
      </c>
      <c r="L342" s="62">
        <f t="shared" si="47"/>
        <v>317963.49769099691</v>
      </c>
      <c r="M342" s="62">
        <f t="shared" si="47"/>
        <v>127609.1913516512</v>
      </c>
      <c r="N342" s="62">
        <f t="shared" si="47"/>
        <v>375489.1552690317</v>
      </c>
      <c r="O342" s="14">
        <f t="shared" si="47"/>
        <v>499572.71653571882</v>
      </c>
      <c r="P342" s="14">
        <f t="shared" si="47"/>
        <v>677277.84050690348</v>
      </c>
      <c r="Q342" s="14">
        <f>Q343+Q344+Q345-Q346-Q347-Q348-Q349+Q350-Q351+Q352+Q353+Q354+Q355</f>
        <v>141469.6015940881</v>
      </c>
      <c r="R342" s="80" t="s">
        <v>114</v>
      </c>
      <c r="S342" s="14">
        <f>S343+S344+S345-S346-S347-S348-S349+S350-S351+S352+S353+S354+S355</f>
        <v>260802.42721946354</v>
      </c>
      <c r="T342" s="14">
        <f>T343+T344+T345-T346-T347-T348-T349+T350-T351+T352+T353+T354+T355</f>
        <v>-420723.28037110204</v>
      </c>
      <c r="U342" s="14">
        <f>U343+U344+U345-U346-U347-U348-U349+U350-U351+U352+U353+U354+U355</f>
        <v>1232876.0050966865</v>
      </c>
      <c r="V342" s="14">
        <f>V343+V344+V345-V346-V347-V348-V349+V350-V351+V352+V353+V354+V355</f>
        <v>388729.84909477527</v>
      </c>
      <c r="W342" s="14">
        <f>W343+W344+W345-W346-W347-W348-W349+W350-W351+W352+W353+W354+W355</f>
        <v>630215.98821600387</v>
      </c>
      <c r="X342" s="14">
        <v>1055468.8999999999</v>
      </c>
      <c r="Y342" s="93">
        <v>192414.26308682779</v>
      </c>
      <c r="Z342" s="93">
        <v>203920.7684218385</v>
      </c>
      <c r="AA342" s="93">
        <v>1644002.3233167981</v>
      </c>
      <c r="AB342" s="93">
        <v>139219.9774199563</v>
      </c>
      <c r="AC342" s="93">
        <v>186569.38722144201</v>
      </c>
      <c r="AD342" s="93">
        <v>275930.05258945067</v>
      </c>
      <c r="AE342" s="93">
        <v>418316.7642054208</v>
      </c>
      <c r="AF342" s="93">
        <v>567278.30831741798</v>
      </c>
      <c r="AG342" s="93">
        <v>365341.81293870747</v>
      </c>
      <c r="AH342" s="93">
        <v>265551.72542984551</v>
      </c>
      <c r="AI342" s="93">
        <v>-554911.27987862099</v>
      </c>
      <c r="AJ342" s="93">
        <v>483195.37808161881</v>
      </c>
      <c r="AK342" s="93">
        <v>103735.86614095711</v>
      </c>
      <c r="AL342" s="93">
        <v>418184.69712958008</v>
      </c>
      <c r="AM342" s="93">
        <v>842500.46798178228</v>
      </c>
      <c r="AN342" s="93">
        <v>108657.530372423</v>
      </c>
      <c r="AO342" s="93">
        <v>400837.17285144003</v>
      </c>
      <c r="AP342" s="93">
        <v>294334.06671803037</v>
      </c>
      <c r="AQ342" s="93">
        <v>4932.6912621081219</v>
      </c>
      <c r="AR342" s="93">
        <v>787098.51776945649</v>
      </c>
      <c r="AS342" s="93">
        <v>488984.37766489218</v>
      </c>
      <c r="AT342" s="93">
        <v>302499.40827841341</v>
      </c>
      <c r="AU342" s="93">
        <v>566716.17124718428</v>
      </c>
      <c r="AV342" s="93">
        <v>-137835.49667647111</v>
      </c>
      <c r="AW342" s="93">
        <v>160820.48829339209</v>
      </c>
    </row>
    <row r="343" spans="1:49" s="9" customFormat="1" x14ac:dyDescent="0.2">
      <c r="A343" s="21" t="s">
        <v>70</v>
      </c>
      <c r="B343" s="45" t="s">
        <v>83</v>
      </c>
      <c r="C343" s="61">
        <v>9320.0139832299992</v>
      </c>
      <c r="D343" s="61">
        <v>7026.8482491299983</v>
      </c>
      <c r="E343" s="61">
        <v>69098.921709179995</v>
      </c>
      <c r="F343" s="61">
        <v>-16127.239363879989</v>
      </c>
      <c r="G343" s="61">
        <v>1386.0573506499989</v>
      </c>
      <c r="H343" s="61">
        <v>38915.176936650008</v>
      </c>
      <c r="I343" s="61">
        <v>101296.62324892086</v>
      </c>
      <c r="J343" s="61">
        <v>-393241.41669416567</v>
      </c>
      <c r="K343" s="61">
        <v>63253.700937751535</v>
      </c>
      <c r="L343" s="61">
        <v>44390.475399076582</v>
      </c>
      <c r="M343" s="61">
        <v>37675.47152677922</v>
      </c>
      <c r="N343" s="61">
        <v>-40924.994104214158</v>
      </c>
      <c r="O343" s="16">
        <v>17275.321458278355</v>
      </c>
      <c r="P343" s="16">
        <v>79257.918221182394</v>
      </c>
      <c r="Q343" s="16">
        <v>95491.045533075259</v>
      </c>
      <c r="R343" s="19" t="s">
        <v>114</v>
      </c>
      <c r="S343" s="16">
        <v>38853.605553768757</v>
      </c>
      <c r="T343" s="16">
        <v>34828.253021632008</v>
      </c>
      <c r="U343" s="16">
        <v>57538.827341621422</v>
      </c>
      <c r="V343" s="16">
        <v>83019.482838808923</v>
      </c>
      <c r="W343" s="16">
        <v>112196.93315040095</v>
      </c>
      <c r="X343" s="16">
        <v>141609.70000000001</v>
      </c>
      <c r="Y343" s="91">
        <v>48615.069358927489</v>
      </c>
      <c r="Z343" s="91">
        <v>49716.424322829742</v>
      </c>
      <c r="AA343" s="91">
        <v>67817.05358395839</v>
      </c>
      <c r="AB343" s="91">
        <v>93603.786140497366</v>
      </c>
      <c r="AC343" s="91">
        <v>34949.575512383737</v>
      </c>
      <c r="AD343" s="91">
        <v>61128.973336361363</v>
      </c>
      <c r="AE343" s="91">
        <v>86507.573830311769</v>
      </c>
      <c r="AF343" s="91">
        <v>464646.23198291927</v>
      </c>
      <c r="AG343" s="91">
        <v>49783.113606192986</v>
      </c>
      <c r="AH343" s="91">
        <v>95182.239594259227</v>
      </c>
      <c r="AI343" s="91">
        <v>-393692.81703486189</v>
      </c>
      <c r="AJ343" s="91">
        <v>6845.0247419567604</v>
      </c>
      <c r="AK343" s="91">
        <v>11118.41941219117</v>
      </c>
      <c r="AL343" s="91">
        <v>41496.412278310243</v>
      </c>
      <c r="AM343" s="91">
        <v>90542.958826492904</v>
      </c>
      <c r="AN343" s="91">
        <v>22312.467288327909</v>
      </c>
      <c r="AO343" s="91">
        <v>176058.51571757012</v>
      </c>
      <c r="AP343" s="91">
        <v>79685.535540096593</v>
      </c>
      <c r="AQ343" s="91">
        <v>5167.934840112428</v>
      </c>
      <c r="AR343" s="91">
        <v>153435.352610189</v>
      </c>
      <c r="AS343" s="91">
        <v>50622.851665990493</v>
      </c>
      <c r="AT343" s="91">
        <v>54984.621799918117</v>
      </c>
      <c r="AU343" s="91">
        <v>79647.285803429477</v>
      </c>
      <c r="AV343" s="91">
        <v>19039.312194539711</v>
      </c>
      <c r="AW343" s="91">
        <v>44502.179439235828</v>
      </c>
    </row>
    <row r="344" spans="1:49" s="9" customFormat="1" x14ac:dyDescent="0.2">
      <c r="A344" s="21" t="s">
        <v>71</v>
      </c>
      <c r="B344" s="45" t="s">
        <v>83</v>
      </c>
      <c r="C344" s="61">
        <v>28605.926880999985</v>
      </c>
      <c r="D344" s="61">
        <v>61430.474385219983</v>
      </c>
      <c r="E344" s="61">
        <v>42718.703024010123</v>
      </c>
      <c r="F344" s="61">
        <v>8264.2848748799952</v>
      </c>
      <c r="G344" s="61">
        <v>60150.16487915058</v>
      </c>
      <c r="H344" s="61">
        <v>-29002.305311330001</v>
      </c>
      <c r="I344" s="61">
        <v>158322.90586639298</v>
      </c>
      <c r="J344" s="61">
        <v>-41990.862220353934</v>
      </c>
      <c r="K344" s="61">
        <v>-74766.905326300563</v>
      </c>
      <c r="L344" s="61">
        <v>143874.67946019798</v>
      </c>
      <c r="M344" s="61">
        <v>891.98346868738702</v>
      </c>
      <c r="N344" s="61">
        <v>250274.82193891786</v>
      </c>
      <c r="O344" s="16">
        <v>395208.50836079643</v>
      </c>
      <c r="P344" s="16">
        <v>455830.98356157512</v>
      </c>
      <c r="Q344" s="16">
        <v>-180388.5321414689</v>
      </c>
      <c r="R344" s="19" t="s">
        <v>114</v>
      </c>
      <c r="S344" s="16">
        <v>-147564.62766173412</v>
      </c>
      <c r="T344" s="16">
        <v>-481739.38690696214</v>
      </c>
      <c r="U344" s="16">
        <v>321545.57718325988</v>
      </c>
      <c r="V344" s="16">
        <v>150366.21615146947</v>
      </c>
      <c r="W344" s="16">
        <v>236078.31239209694</v>
      </c>
      <c r="X344" s="16">
        <v>205375.9</v>
      </c>
      <c r="Y344" s="91">
        <v>40824.961106427647</v>
      </c>
      <c r="Z344" s="91">
        <v>5707.5360454620277</v>
      </c>
      <c r="AA344" s="91">
        <v>196444.03736909881</v>
      </c>
      <c r="AB344" s="91">
        <v>-65839.347640670152</v>
      </c>
      <c r="AC344" s="91">
        <v>38050.22583695982</v>
      </c>
      <c r="AD344" s="91">
        <v>90498.657830839307</v>
      </c>
      <c r="AE344" s="91">
        <v>211191.4081250077</v>
      </c>
      <c r="AF344" s="91">
        <v>-20730.215359079561</v>
      </c>
      <c r="AG344" s="91">
        <v>89731.396913900055</v>
      </c>
      <c r="AH344" s="91">
        <v>32368.869132870819</v>
      </c>
      <c r="AI344" s="91">
        <v>-283422.06191268499</v>
      </c>
      <c r="AJ344" s="91">
        <v>336825.42622984532</v>
      </c>
      <c r="AK344" s="91">
        <v>-84361.091712771013</v>
      </c>
      <c r="AL344" s="91">
        <v>184312.54274953771</v>
      </c>
      <c r="AM344" s="91">
        <v>523992.22479487793</v>
      </c>
      <c r="AN344" s="91">
        <v>-100862.8990945852</v>
      </c>
      <c r="AO344" s="91">
        <v>152606.69147259815</v>
      </c>
      <c r="AP344" s="91">
        <v>72238.602038727899</v>
      </c>
      <c r="AQ344" s="91">
        <v>-175435.09862872501</v>
      </c>
      <c r="AR344" s="91">
        <v>264761.07494816539</v>
      </c>
      <c r="AS344" s="91">
        <v>238898.48222741429</v>
      </c>
      <c r="AT344" s="91">
        <v>21576.454194200309</v>
      </c>
      <c r="AU344" s="91">
        <v>210490.924771374</v>
      </c>
      <c r="AV344" s="91">
        <v>-271450.18165706139</v>
      </c>
      <c r="AW344" s="91">
        <v>33875.910579188683</v>
      </c>
    </row>
    <row r="345" spans="1:49" s="9" customFormat="1" x14ac:dyDescent="0.2">
      <c r="A345" s="21" t="s">
        <v>72</v>
      </c>
      <c r="B345" s="45" t="s">
        <v>83</v>
      </c>
      <c r="C345" s="61">
        <v>22145.636841650019</v>
      </c>
      <c r="D345" s="61">
        <v>29193.163090330014</v>
      </c>
      <c r="E345" s="61">
        <v>27005.271078859991</v>
      </c>
      <c r="F345" s="61">
        <v>31382.532786099979</v>
      </c>
      <c r="G345" s="61">
        <v>28799.087631060018</v>
      </c>
      <c r="H345" s="61">
        <v>51135.978480340018</v>
      </c>
      <c r="I345" s="61">
        <v>35801.140759513088</v>
      </c>
      <c r="J345" s="61">
        <v>33514.174784186529</v>
      </c>
      <c r="K345" s="61">
        <v>35983.577137304201</v>
      </c>
      <c r="L345" s="61">
        <v>78915.633502780707</v>
      </c>
      <c r="M345" s="61">
        <v>54297.395693964994</v>
      </c>
      <c r="N345" s="61">
        <v>32737.508761519926</v>
      </c>
      <c r="O345" s="16">
        <v>64886.440721844381</v>
      </c>
      <c r="P345" s="16">
        <v>115304.21622781346</v>
      </c>
      <c r="Q345" s="16">
        <v>171732.76496177618</v>
      </c>
      <c r="R345" s="19" t="s">
        <v>114</v>
      </c>
      <c r="S345" s="16">
        <v>64193.92017846636</v>
      </c>
      <c r="T345" s="16">
        <v>338806.53391007805</v>
      </c>
      <c r="U345" s="16">
        <v>234158.05499648556</v>
      </c>
      <c r="V345" s="16">
        <v>86899.791697502515</v>
      </c>
      <c r="W345" s="16">
        <v>157535.04102282593</v>
      </c>
      <c r="X345" s="16">
        <v>163595.20000000001</v>
      </c>
      <c r="Y345" s="91">
        <v>105740.7821718738</v>
      </c>
      <c r="Z345" s="91">
        <v>56058.695879932136</v>
      </c>
      <c r="AA345" s="91">
        <v>179617.76655328501</v>
      </c>
      <c r="AB345" s="91">
        <v>113751.95066277091</v>
      </c>
      <c r="AC345" s="91">
        <v>55816.597477520023</v>
      </c>
      <c r="AD345" s="91">
        <v>143913.4833799701</v>
      </c>
      <c r="AE345" s="91">
        <v>54140.390192761093</v>
      </c>
      <c r="AF345" s="91">
        <v>117053.7608325106</v>
      </c>
      <c r="AG345" s="91">
        <v>57871.712460484792</v>
      </c>
      <c r="AH345" s="91">
        <v>126965.5913225409</v>
      </c>
      <c r="AI345" s="91">
        <v>149972.682007027</v>
      </c>
      <c r="AJ345" s="91">
        <v>144400.1046661906</v>
      </c>
      <c r="AK345" s="91">
        <v>145780.1155930594</v>
      </c>
      <c r="AL345" s="91">
        <v>118126.6104256423</v>
      </c>
      <c r="AM345" s="91">
        <v>225769.09108700819</v>
      </c>
      <c r="AN345" s="91">
        <v>74081.0449959541</v>
      </c>
      <c r="AO345" s="91">
        <v>118454.14160817924</v>
      </c>
      <c r="AP345" s="91">
        <v>103115.8036985732</v>
      </c>
      <c r="AQ345" s="91">
        <v>235787.10361397441</v>
      </c>
      <c r="AR345" s="91">
        <v>134326.75755555561</v>
      </c>
      <c r="AS345" s="91">
        <v>209230.30855790971</v>
      </c>
      <c r="AT345" s="91">
        <v>223773.9708612063</v>
      </c>
      <c r="AU345" s="91">
        <v>114189.1155582584</v>
      </c>
      <c r="AV345" s="91">
        <v>84500.570387971427</v>
      </c>
      <c r="AW345" s="91">
        <v>155879.53340071291</v>
      </c>
    </row>
    <row r="346" spans="1:49" s="9" customFormat="1" x14ac:dyDescent="0.2">
      <c r="A346" s="21" t="s">
        <v>73</v>
      </c>
      <c r="B346" s="45" t="s">
        <v>83</v>
      </c>
      <c r="C346" s="61">
        <v>419.07842373999978</v>
      </c>
      <c r="D346" s="61">
        <v>405.8457345299999</v>
      </c>
      <c r="E346" s="61">
        <v>534.98874196999998</v>
      </c>
      <c r="F346" s="61">
        <v>3267.5660545200008</v>
      </c>
      <c r="G346" s="61">
        <v>342.43185059999985</v>
      </c>
      <c r="H346" s="61">
        <v>446.91721975000002</v>
      </c>
      <c r="I346" s="61">
        <v>711.32570507000003</v>
      </c>
      <c r="J346" s="61">
        <v>253.39744927000001</v>
      </c>
      <c r="K346" s="61">
        <v>1177.9185855399999</v>
      </c>
      <c r="L346" s="61">
        <v>289.90650891000007</v>
      </c>
      <c r="M346" s="61">
        <v>419.42050843999999</v>
      </c>
      <c r="N346" s="61">
        <v>291.70977557000003</v>
      </c>
      <c r="O346" s="16">
        <v>376.23810256999991</v>
      </c>
      <c r="P346" s="16">
        <v>578.26673514000004</v>
      </c>
      <c r="Q346" s="16">
        <v>393.41024347999996</v>
      </c>
      <c r="R346" s="19" t="s">
        <v>114</v>
      </c>
      <c r="S346" s="16">
        <v>570.51143456</v>
      </c>
      <c r="T346" s="16">
        <v>370.62981217999987</v>
      </c>
      <c r="U346" s="16">
        <v>355.78394072000003</v>
      </c>
      <c r="V346" s="16">
        <v>507.57142521999981</v>
      </c>
      <c r="W346" s="16">
        <v>354.93880102999987</v>
      </c>
      <c r="X346" s="16">
        <v>398.1</v>
      </c>
      <c r="Y346" s="91">
        <v>180.46912914000001</v>
      </c>
      <c r="Z346" s="91">
        <v>100.57452848</v>
      </c>
      <c r="AA346" s="91">
        <v>121.39872373</v>
      </c>
      <c r="AB346" s="91">
        <v>143.68158724</v>
      </c>
      <c r="AC346" s="91">
        <v>169.49968838999999</v>
      </c>
      <c r="AD346" s="91">
        <v>146.31912825000001</v>
      </c>
      <c r="AE346" s="91">
        <v>177.68797681000001</v>
      </c>
      <c r="AF346" s="91">
        <v>146.81612046000001</v>
      </c>
      <c r="AG346" s="91">
        <v>182.07058774999999</v>
      </c>
      <c r="AH346" s="91">
        <v>231.44223653</v>
      </c>
      <c r="AI346" s="91">
        <v>216.27698709000001</v>
      </c>
      <c r="AJ346" s="91">
        <v>233.21216582</v>
      </c>
      <c r="AK346" s="91">
        <v>201.77924347000001</v>
      </c>
      <c r="AL346" s="91">
        <v>417.93845599000002</v>
      </c>
      <c r="AM346" s="91">
        <v>271.07587754000002</v>
      </c>
      <c r="AN346" s="91">
        <v>223.62025743999999</v>
      </c>
      <c r="AO346" s="91">
        <v>187.29525838999999</v>
      </c>
      <c r="AP346" s="91">
        <v>268.47556219000001</v>
      </c>
      <c r="AQ346" s="91">
        <v>274.15390933999998</v>
      </c>
      <c r="AR346" s="91">
        <v>181.53685343999999</v>
      </c>
      <c r="AS346" s="91">
        <v>330.27816796000002</v>
      </c>
      <c r="AT346" s="91">
        <v>233.26364479</v>
      </c>
      <c r="AU346" s="91">
        <v>168.79527159</v>
      </c>
      <c r="AV346" s="91">
        <v>521.31773751000003</v>
      </c>
      <c r="AW346" s="91">
        <v>364.31399646</v>
      </c>
    </row>
    <row r="347" spans="1:49" s="9" customFormat="1" x14ac:dyDescent="0.2">
      <c r="A347" s="21" t="s">
        <v>74</v>
      </c>
      <c r="B347" s="45" t="s">
        <v>83</v>
      </c>
      <c r="C347" s="61">
        <v>2700.4544261299989</v>
      </c>
      <c r="D347" s="61">
        <v>2854.9841629900034</v>
      </c>
      <c r="E347" s="61">
        <v>3067.491374029998</v>
      </c>
      <c r="F347" s="61">
        <v>4070.4716790699981</v>
      </c>
      <c r="G347" s="61">
        <v>4143.4033618500007</v>
      </c>
      <c r="H347" s="61">
        <v>4565.8982543899992</v>
      </c>
      <c r="I347" s="61">
        <v>5287.1033683655287</v>
      </c>
      <c r="J347" s="61">
        <v>4233.3421478729797</v>
      </c>
      <c r="K347" s="61">
        <v>4447.1208293057489</v>
      </c>
      <c r="L347" s="61">
        <v>5802.8946085145017</v>
      </c>
      <c r="M347" s="61">
        <v>5335.3708368818034</v>
      </c>
      <c r="N347" s="61">
        <v>4915.8510917708863</v>
      </c>
      <c r="O347" s="16">
        <v>5464.749392374958</v>
      </c>
      <c r="P347" s="16">
        <v>5562.8889930879004</v>
      </c>
      <c r="Q347" s="16">
        <v>6946.1938376176358</v>
      </c>
      <c r="R347" s="19" t="s">
        <v>114</v>
      </c>
      <c r="S347" s="16">
        <v>6315.2913991691066</v>
      </c>
      <c r="T347" s="16">
        <v>6479.2673053409126</v>
      </c>
      <c r="U347" s="16">
        <v>7698.119685121661</v>
      </c>
      <c r="V347" s="16">
        <v>7156.1547519489677</v>
      </c>
      <c r="W347" s="16">
        <v>7339.9235313239969</v>
      </c>
      <c r="X347" s="16">
        <v>8353.2000000000007</v>
      </c>
      <c r="Y347" s="91">
        <v>3065.5147790062738</v>
      </c>
      <c r="Z347" s="91">
        <v>2799.3056125294829</v>
      </c>
      <c r="AA347" s="91">
        <v>3706.6121876013858</v>
      </c>
      <c r="AB347" s="91">
        <v>2888.1492061268259</v>
      </c>
      <c r="AC347" s="91">
        <v>3044.7338584429881</v>
      </c>
      <c r="AD347" s="91">
        <v>3483.6739429551271</v>
      </c>
      <c r="AE347" s="91">
        <v>3203.5021695381101</v>
      </c>
      <c r="AF347" s="91">
        <v>3147.0528497167211</v>
      </c>
      <c r="AG347" s="91">
        <v>3529.9253628289921</v>
      </c>
      <c r="AH347" s="91">
        <v>3631.3338321095011</v>
      </c>
      <c r="AI347" s="91">
        <v>3410.3947671734159</v>
      </c>
      <c r="AJ347" s="91">
        <v>3716.7891176428861</v>
      </c>
      <c r="AK347" s="91">
        <v>3297.879009548983</v>
      </c>
      <c r="AL347" s="91">
        <v>3306.6971875420259</v>
      </c>
      <c r="AM347" s="91">
        <v>5203.6329776945404</v>
      </c>
      <c r="AN347" s="91">
        <v>3286.367288509442</v>
      </c>
      <c r="AO347" s="91">
        <v>3450.3711990813686</v>
      </c>
      <c r="AP347" s="91">
        <v>3924.765805888961</v>
      </c>
      <c r="AQ347" s="91">
        <v>5648.705349902868</v>
      </c>
      <c r="AR347" s="91">
        <v>3595.3766763036419</v>
      </c>
      <c r="AS347" s="91">
        <v>3909.4387835652501</v>
      </c>
      <c r="AT347" s="91">
        <v>3954.5043660441129</v>
      </c>
      <c r="AU347" s="91">
        <v>3896.3395562801379</v>
      </c>
      <c r="AV347" s="91">
        <v>4636.6302024874904</v>
      </c>
      <c r="AW347" s="91">
        <v>4333.9703390719151</v>
      </c>
    </row>
    <row r="348" spans="1:49" s="9" customFormat="1" x14ac:dyDescent="0.2">
      <c r="A348" s="21" t="s">
        <v>75</v>
      </c>
      <c r="B348" s="45" t="s">
        <v>83</v>
      </c>
      <c r="C348" s="61">
        <v>5227.7248549299957</v>
      </c>
      <c r="D348" s="61">
        <v>4943.6335737799991</v>
      </c>
      <c r="E348" s="61">
        <v>6142.4740179799928</v>
      </c>
      <c r="F348" s="61">
        <v>5815.4086267699968</v>
      </c>
      <c r="G348" s="61">
        <v>5320.6696269599961</v>
      </c>
      <c r="H348" s="61">
        <v>7157.8924864900064</v>
      </c>
      <c r="I348" s="61">
        <v>7333.0201334909716</v>
      </c>
      <c r="J348" s="61">
        <v>7991.5119686424996</v>
      </c>
      <c r="K348" s="61">
        <v>5812.254884001426</v>
      </c>
      <c r="L348" s="61">
        <v>6783.4841526282435</v>
      </c>
      <c r="M348" s="61">
        <v>8868.2314985155572</v>
      </c>
      <c r="N348" s="61">
        <v>6749.9553996822506</v>
      </c>
      <c r="O348" s="16">
        <v>8536.1471194233982</v>
      </c>
      <c r="P348" s="16">
        <v>8207.3197053511922</v>
      </c>
      <c r="Q348" s="16">
        <v>9849.6501047655729</v>
      </c>
      <c r="R348" s="19" t="s">
        <v>114</v>
      </c>
      <c r="S348" s="16">
        <v>10644.030968256713</v>
      </c>
      <c r="T348" s="16">
        <v>10774.044137128134</v>
      </c>
      <c r="U348" s="16">
        <v>16355.022723811058</v>
      </c>
      <c r="V348" s="16">
        <v>15301.387239465103</v>
      </c>
      <c r="W348" s="16">
        <v>12815.236531157241</v>
      </c>
      <c r="X348" s="16">
        <v>15873.6</v>
      </c>
      <c r="Y348" s="91">
        <v>5670.30885270209</v>
      </c>
      <c r="Z348" s="91">
        <v>3540.5186885511312</v>
      </c>
      <c r="AA348" s="91">
        <v>10106.12022476204</v>
      </c>
      <c r="AB348" s="91">
        <v>4318.1523857963502</v>
      </c>
      <c r="AC348" s="91">
        <v>4715.7736665797083</v>
      </c>
      <c r="AD348" s="91">
        <v>9240.1762818501757</v>
      </c>
      <c r="AE348" s="91">
        <v>5011.743622234595</v>
      </c>
      <c r="AF348" s="91">
        <v>6009.923429188616</v>
      </c>
      <c r="AG348" s="91">
        <v>7697.7426302040476</v>
      </c>
      <c r="AH348" s="91">
        <v>51552.844684453346</v>
      </c>
      <c r="AI348" s="91">
        <v>3615.39951416451</v>
      </c>
      <c r="AJ348" s="91">
        <v>9339.4837147968792</v>
      </c>
      <c r="AK348" s="91">
        <v>4788.423474668476</v>
      </c>
      <c r="AL348" s="91">
        <v>4805.1730862303548</v>
      </c>
      <c r="AM348" s="91">
        <v>11342.40555943859</v>
      </c>
      <c r="AN348" s="91">
        <v>4710.1611801311619</v>
      </c>
      <c r="AO348" s="91">
        <v>4881.6511386466746</v>
      </c>
      <c r="AP348" s="91">
        <v>10478.998004004839</v>
      </c>
      <c r="AQ348" s="91">
        <v>6052.2923592188763</v>
      </c>
      <c r="AR348" s="91">
        <v>4919.6604247031228</v>
      </c>
      <c r="AS348" s="91">
        <v>10819.5165041706</v>
      </c>
      <c r="AT348" s="91">
        <v>6415.1090102323869</v>
      </c>
      <c r="AU348" s="91">
        <v>5510.5813148524676</v>
      </c>
      <c r="AV348" s="91">
        <v>10791.32077194902</v>
      </c>
      <c r="AW348" s="91">
        <v>7724.5935104743503</v>
      </c>
    </row>
    <row r="349" spans="1:49" s="9" customFormat="1" x14ac:dyDescent="0.2">
      <c r="A349" s="21" t="s">
        <v>76</v>
      </c>
      <c r="B349" s="45" t="s">
        <v>83</v>
      </c>
      <c r="C349" s="61">
        <v>13032.50120266</v>
      </c>
      <c r="D349" s="61">
        <v>17639.017072159993</v>
      </c>
      <c r="E349" s="61">
        <v>15995.13183475</v>
      </c>
      <c r="F349" s="61">
        <v>16713.021228439989</v>
      </c>
      <c r="G349" s="61">
        <v>12502.62689073</v>
      </c>
      <c r="H349" s="61">
        <v>20772.955647160001</v>
      </c>
      <c r="I349" s="61">
        <v>19118.570784549993</v>
      </c>
      <c r="J349" s="61">
        <v>28442.036483209999</v>
      </c>
      <c r="K349" s="61">
        <v>23850.16725653</v>
      </c>
      <c r="L349" s="61">
        <v>42751.259295020005</v>
      </c>
      <c r="M349" s="61">
        <v>57069.810295970012</v>
      </c>
      <c r="N349" s="61">
        <v>22616.986806510009</v>
      </c>
      <c r="O349" s="16">
        <v>48970.848228841773</v>
      </c>
      <c r="P349" s="16">
        <v>56324.527712680669</v>
      </c>
      <c r="Q349" s="16">
        <v>193729.68874931725</v>
      </c>
      <c r="R349" s="19" t="s">
        <v>114</v>
      </c>
      <c r="S349" s="16">
        <v>41688.26851644001</v>
      </c>
      <c r="T349" s="16">
        <v>289029.28525447997</v>
      </c>
      <c r="U349" s="16">
        <v>59968.665096879959</v>
      </c>
      <c r="V349" s="16">
        <v>83773.617055438182</v>
      </c>
      <c r="W349" s="16">
        <v>51443.912742607208</v>
      </c>
      <c r="X349" s="16">
        <v>77309.7</v>
      </c>
      <c r="Y349" s="91">
        <v>75127.852342259997</v>
      </c>
      <c r="Z349" s="91">
        <v>41506.754328609997</v>
      </c>
      <c r="AA349" s="91">
        <v>51952.261542139997</v>
      </c>
      <c r="AB349" s="91">
        <v>85110.957608580007</v>
      </c>
      <c r="AC349" s="91">
        <v>35031.538284939998</v>
      </c>
      <c r="AD349" s="91">
        <v>59601.751063980002</v>
      </c>
      <c r="AE349" s="91">
        <v>32141.291808049999</v>
      </c>
      <c r="AF349" s="91">
        <v>24407.01204976</v>
      </c>
      <c r="AG349" s="91">
        <v>39318.496761839997</v>
      </c>
      <c r="AH349" s="91">
        <v>49449.668513550001</v>
      </c>
      <c r="AI349" s="91">
        <v>139965.58207507001</v>
      </c>
      <c r="AJ349" s="91">
        <v>49364.209977109997</v>
      </c>
      <c r="AK349" s="91">
        <v>100550.86145845</v>
      </c>
      <c r="AL349" s="91">
        <v>39535.062841539999</v>
      </c>
      <c r="AM349" s="91">
        <v>83677.109227160006</v>
      </c>
      <c r="AN349" s="91">
        <v>28011.530997605929</v>
      </c>
      <c r="AO349" s="91">
        <v>77800.596994480045</v>
      </c>
      <c r="AP349" s="91">
        <v>55964.041305760002</v>
      </c>
      <c r="AQ349" s="91">
        <v>81936.148157549993</v>
      </c>
      <c r="AR349" s="91">
        <v>17854.881806829999</v>
      </c>
      <c r="AS349" s="91">
        <v>40671.787976719999</v>
      </c>
      <c r="AT349" s="91">
        <v>37746.113496600003</v>
      </c>
      <c r="AU349" s="91">
        <v>18430.351945400002</v>
      </c>
      <c r="AV349" s="91">
        <v>38646.164369099999</v>
      </c>
      <c r="AW349" s="91">
        <v>87805.595172960006</v>
      </c>
    </row>
    <row r="350" spans="1:49" s="9" customFormat="1" x14ac:dyDescent="0.2">
      <c r="A350" s="21" t="s">
        <v>77</v>
      </c>
      <c r="B350" s="45" t="s">
        <v>83</v>
      </c>
      <c r="C350" s="61">
        <v>6219.7054089800031</v>
      </c>
      <c r="D350" s="61">
        <v>4400.7036713999996</v>
      </c>
      <c r="E350" s="61">
        <v>5416.3849530699972</v>
      </c>
      <c r="F350" s="61">
        <v>29265.825470709988</v>
      </c>
      <c r="G350" s="61">
        <v>8151.6217917499962</v>
      </c>
      <c r="H350" s="61">
        <v>10148.868769399995</v>
      </c>
      <c r="I350" s="61">
        <v>21604.119092367375</v>
      </c>
      <c r="J350" s="61">
        <v>11836.305552612801</v>
      </c>
      <c r="K350" s="61">
        <v>134232.57570610396</v>
      </c>
      <c r="L350" s="61">
        <v>8532.5295956539358</v>
      </c>
      <c r="M350" s="61">
        <v>8356.8074751577115</v>
      </c>
      <c r="N350" s="61">
        <v>9493.5058375604003</v>
      </c>
      <c r="O350" s="16">
        <v>8586.046129194925</v>
      </c>
      <c r="P350" s="16">
        <v>10010.956292554487</v>
      </c>
      <c r="Q350" s="16">
        <v>11484.81968750098</v>
      </c>
      <c r="R350" s="19" t="s">
        <v>114</v>
      </c>
      <c r="S350" s="16">
        <v>13959.39925226691</v>
      </c>
      <c r="T350" s="16">
        <v>30743.330118302216</v>
      </c>
      <c r="U350" s="16">
        <v>23721.956078751369</v>
      </c>
      <c r="V350" s="16">
        <v>29276.73711867983</v>
      </c>
      <c r="W350" s="16">
        <v>20008.286282568795</v>
      </c>
      <c r="X350" s="16">
        <v>27325.200000000001</v>
      </c>
      <c r="Y350" s="91">
        <v>6165.3950195927773</v>
      </c>
      <c r="Z350" s="91">
        <v>5927.6203563856452</v>
      </c>
      <c r="AA350" s="91">
        <v>14491.134909686431</v>
      </c>
      <c r="AB350" s="91">
        <v>24166.282515754861</v>
      </c>
      <c r="AC350" s="91">
        <v>24153.033099495959</v>
      </c>
      <c r="AD350" s="91">
        <v>4110.4628478461</v>
      </c>
      <c r="AE350" s="91">
        <v>12746.209039508491</v>
      </c>
      <c r="AF350" s="91">
        <v>46460.099494536291</v>
      </c>
      <c r="AG350" s="91">
        <v>33262.162883406163</v>
      </c>
      <c r="AH350" s="91">
        <v>54464.647488375078</v>
      </c>
      <c r="AI350" s="91">
        <v>29139.51223385206</v>
      </c>
      <c r="AJ350" s="91">
        <v>27064.08425484418</v>
      </c>
      <c r="AK350" s="91">
        <v>18004.259106779649</v>
      </c>
      <c r="AL350" s="91">
        <v>30786.540031642919</v>
      </c>
      <c r="AM350" s="91">
        <v>77012.37614882653</v>
      </c>
      <c r="AN350" s="91">
        <v>22925.641287681101</v>
      </c>
      <c r="AO350" s="91">
        <v>32928.830712612653</v>
      </c>
      <c r="AP350" s="91">
        <v>66049.94522564036</v>
      </c>
      <c r="AQ350" s="91">
        <v>20702.4775426743</v>
      </c>
      <c r="AR350" s="91">
        <v>43449.895418394823</v>
      </c>
      <c r="AS350" s="91">
        <v>34342.951919544073</v>
      </c>
      <c r="AT350" s="91">
        <v>23961.303888300459</v>
      </c>
      <c r="AU350" s="91">
        <v>12720.25716283586</v>
      </c>
      <c r="AV350" s="91">
        <v>24594.257801709849</v>
      </c>
      <c r="AW350" s="91">
        <v>26696.446192333951</v>
      </c>
    </row>
    <row r="351" spans="1:49" s="9" customFormat="1" x14ac:dyDescent="0.2">
      <c r="A351" s="21" t="s">
        <v>78</v>
      </c>
      <c r="B351" s="45" t="s">
        <v>83</v>
      </c>
      <c r="C351" s="61">
        <v>6910.9463582799972</v>
      </c>
      <c r="D351" s="61">
        <v>6666.9090779700018</v>
      </c>
      <c r="E351" s="61">
        <v>5994.426075710001</v>
      </c>
      <c r="F351" s="61">
        <v>7004.2928121899995</v>
      </c>
      <c r="G351" s="61">
        <v>8579.2394692910002</v>
      </c>
      <c r="H351" s="61">
        <v>7414.2431221400029</v>
      </c>
      <c r="I351" s="61">
        <v>5676.0882450048648</v>
      </c>
      <c r="J351" s="61">
        <v>8897.0751181892847</v>
      </c>
      <c r="K351" s="61">
        <v>8627.2495953740581</v>
      </c>
      <c r="L351" s="61">
        <v>8558.3554940695394</v>
      </c>
      <c r="M351" s="61">
        <v>9833.0989176007133</v>
      </c>
      <c r="N351" s="61">
        <v>7012.6521501242942</v>
      </c>
      <c r="O351" s="16">
        <v>5767.2058611195089</v>
      </c>
      <c r="P351" s="16">
        <v>17225.69865884984</v>
      </c>
      <c r="Q351" s="16">
        <v>7611.5226847453123</v>
      </c>
      <c r="R351" s="19" t="s">
        <v>114</v>
      </c>
      <c r="S351" s="16">
        <v>26059.456543704164</v>
      </c>
      <c r="T351" s="16">
        <v>15904.902542147112</v>
      </c>
      <c r="U351" s="16">
        <v>63598.084231499153</v>
      </c>
      <c r="V351" s="16">
        <v>19985.171778227035</v>
      </c>
      <c r="W351" s="16">
        <v>16319.96149913326</v>
      </c>
      <c r="X351" s="16">
        <v>19596</v>
      </c>
      <c r="Y351" s="91">
        <v>22992.436653474339</v>
      </c>
      <c r="Z351" s="91">
        <v>7914.8902728304629</v>
      </c>
      <c r="AA351" s="91">
        <v>18020.37753790358</v>
      </c>
      <c r="AB351" s="91">
        <v>18171.134402333471</v>
      </c>
      <c r="AC351" s="91">
        <v>8072.7110981169517</v>
      </c>
      <c r="AD351" s="91">
        <v>15989.445466940781</v>
      </c>
      <c r="AE351" s="91">
        <v>11922.324488070341</v>
      </c>
      <c r="AF351" s="91">
        <v>53567.701449293279</v>
      </c>
      <c r="AG351" s="91">
        <v>33738.64657516349</v>
      </c>
      <c r="AH351" s="91">
        <v>70430.638926611355</v>
      </c>
      <c r="AI351" s="91">
        <v>43271.828712350412</v>
      </c>
      <c r="AJ351" s="91">
        <v>42388.472353178222</v>
      </c>
      <c r="AK351" s="91">
        <v>36432.758439258767</v>
      </c>
      <c r="AL351" s="91">
        <v>46974.092566770727</v>
      </c>
      <c r="AM351" s="91">
        <v>73963.27974319768</v>
      </c>
      <c r="AN351" s="91">
        <v>48447.792718049699</v>
      </c>
      <c r="AO351" s="91">
        <v>42847.754569970602</v>
      </c>
      <c r="AP351" s="91">
        <v>80985.528807978742</v>
      </c>
      <c r="AQ351" s="91">
        <v>56770.386202925547</v>
      </c>
      <c r="AR351" s="91">
        <v>54197.407359601471</v>
      </c>
      <c r="AS351" s="91">
        <v>62500.502272672871</v>
      </c>
      <c r="AT351" s="91">
        <v>72108.136252191645</v>
      </c>
      <c r="AU351" s="91">
        <v>43432.954843952131</v>
      </c>
      <c r="AV351" s="91">
        <v>40885.262032073952</v>
      </c>
      <c r="AW351" s="91">
        <v>40232.396768193037</v>
      </c>
    </row>
    <row r="352" spans="1:49" s="9" customFormat="1" x14ac:dyDescent="0.2">
      <c r="A352" s="21" t="s">
        <v>79</v>
      </c>
      <c r="B352" s="45" t="s">
        <v>83</v>
      </c>
      <c r="C352" s="61">
        <v>56349.436924129994</v>
      </c>
      <c r="D352" s="61">
        <v>18827.232295229998</v>
      </c>
      <c r="E352" s="61">
        <v>75039.093786459969</v>
      </c>
      <c r="F352" s="61">
        <v>87254.178567620009</v>
      </c>
      <c r="G352" s="61">
        <v>62837.065145090011</v>
      </c>
      <c r="H352" s="61">
        <v>261332.43180617993</v>
      </c>
      <c r="I352" s="61">
        <v>174229.97724639624</v>
      </c>
      <c r="J352" s="61">
        <v>142316.21669292185</v>
      </c>
      <c r="K352" s="61">
        <v>59484.872411361452</v>
      </c>
      <c r="L352" s="61">
        <v>121127.47872895001</v>
      </c>
      <c r="M352" s="61">
        <v>129313.20620542999</v>
      </c>
      <c r="N352" s="61">
        <v>174578.57628473514</v>
      </c>
      <c r="O352" s="16">
        <v>95092.616535154331</v>
      </c>
      <c r="P352" s="16">
        <v>142004.73005814748</v>
      </c>
      <c r="Q352" s="16">
        <v>285291.88758516038</v>
      </c>
      <c r="R352" s="19" t="s">
        <v>114</v>
      </c>
      <c r="S352" s="16">
        <v>408293.88346606563</v>
      </c>
      <c r="T352" s="16">
        <v>184179.07842101398</v>
      </c>
      <c r="U352" s="16">
        <v>770541.77058651892</v>
      </c>
      <c r="V352" s="16">
        <v>197203.71614396005</v>
      </c>
      <c r="W352" s="16">
        <v>229730.94519531293</v>
      </c>
      <c r="X352" s="16">
        <v>760908.6</v>
      </c>
      <c r="Y352" s="91">
        <v>111879.58877248999</v>
      </c>
      <c r="Z352" s="91">
        <v>144605.51036699</v>
      </c>
      <c r="AA352" s="91">
        <v>1296774.0789766819</v>
      </c>
      <c r="AB352" s="91">
        <v>85723.730724719993</v>
      </c>
      <c r="AC352" s="91">
        <v>139479.65748851001</v>
      </c>
      <c r="AD352" s="91">
        <v>70845.090099580004</v>
      </c>
      <c r="AE352" s="91">
        <v>145788.74083627001</v>
      </c>
      <c r="AF352" s="91">
        <v>94644.072116399999</v>
      </c>
      <c r="AG352" s="91">
        <v>234364.56329605999</v>
      </c>
      <c r="AH352" s="91">
        <v>137575.07584654001</v>
      </c>
      <c r="AI352" s="91">
        <v>162329.57792215</v>
      </c>
      <c r="AJ352" s="91">
        <v>79804.709540900003</v>
      </c>
      <c r="AK352" s="91">
        <v>180187.07803420999</v>
      </c>
      <c r="AL352" s="91">
        <v>148902.22571673</v>
      </c>
      <c r="AM352" s="91">
        <v>320504.19348080491</v>
      </c>
      <c r="AN352" s="91">
        <v>179004.42580689999</v>
      </c>
      <c r="AO352" s="91">
        <v>56376.47530405999</v>
      </c>
      <c r="AP352" s="91">
        <v>128889.84432585489</v>
      </c>
      <c r="AQ352" s="91">
        <v>82065.722384029999</v>
      </c>
      <c r="AR352" s="91">
        <v>272979.45606033999</v>
      </c>
      <c r="AS352" s="91">
        <v>90147.273730390007</v>
      </c>
      <c r="AT352" s="91">
        <v>108574.15271097</v>
      </c>
      <c r="AU352" s="91">
        <v>254453.42289885</v>
      </c>
      <c r="AV352" s="91">
        <v>152426.51058551</v>
      </c>
      <c r="AW352" s="91">
        <v>47577.702920360003</v>
      </c>
    </row>
    <row r="353" spans="1:49" s="9" customFormat="1" x14ac:dyDescent="0.2">
      <c r="A353" s="21" t="s">
        <v>80</v>
      </c>
      <c r="B353" s="45" t="s">
        <v>83</v>
      </c>
      <c r="C353" s="61">
        <v>-8426.2319632900017</v>
      </c>
      <c r="D353" s="61">
        <v>-15901.000266730001</v>
      </c>
      <c r="E353" s="61">
        <v>-30786.81198423</v>
      </c>
      <c r="F353" s="61">
        <v>-12830.247971639999</v>
      </c>
      <c r="G353" s="61">
        <v>-7716.3536693799997</v>
      </c>
      <c r="H353" s="61">
        <v>-13618.427695489998</v>
      </c>
      <c r="I353" s="61">
        <v>-21009.509793450001</v>
      </c>
      <c r="J353" s="61">
        <v>-8336.3293586899999</v>
      </c>
      <c r="K353" s="61">
        <v>-15453.928204609998</v>
      </c>
      <c r="L353" s="61">
        <v>-14691.398936520003</v>
      </c>
      <c r="M353" s="61">
        <v>-21399.740960959996</v>
      </c>
      <c r="N353" s="61">
        <v>-9083.1082258299994</v>
      </c>
      <c r="O353" s="16">
        <v>-11321.021537949997</v>
      </c>
      <c r="P353" s="16">
        <v>-37232.262049259996</v>
      </c>
      <c r="Q353" s="16">
        <v>-23611.918412030005</v>
      </c>
      <c r="R353" s="19" t="s">
        <v>114</v>
      </c>
      <c r="S353" s="16">
        <v>-31656.194707240003</v>
      </c>
      <c r="T353" s="16">
        <v>-204982.95988389</v>
      </c>
      <c r="U353" s="16">
        <v>-26654.505411918683</v>
      </c>
      <c r="V353" s="16">
        <v>-31312.192605346296</v>
      </c>
      <c r="W353" s="16">
        <v>-37059.556721950015</v>
      </c>
      <c r="X353" s="16">
        <v>-121815</v>
      </c>
      <c r="Y353" s="91">
        <v>-13774.951585901201</v>
      </c>
      <c r="Z353" s="91">
        <v>-2232.97511876</v>
      </c>
      <c r="AA353" s="91">
        <v>-27234.977859775699</v>
      </c>
      <c r="AB353" s="91">
        <v>-1554.3497930399999</v>
      </c>
      <c r="AC353" s="91">
        <v>-54845.445596957907</v>
      </c>
      <c r="AD353" s="91">
        <v>-6105.2490211699997</v>
      </c>
      <c r="AE353" s="91">
        <v>-39601.007753735212</v>
      </c>
      <c r="AF353" s="91">
        <v>-47517.134851449999</v>
      </c>
      <c r="AG353" s="91">
        <v>-15204.25430355</v>
      </c>
      <c r="AH353" s="91">
        <v>-5708.7697614863</v>
      </c>
      <c r="AI353" s="91">
        <v>-26329.169466374689</v>
      </c>
      <c r="AJ353" s="91">
        <v>-6701.80402357</v>
      </c>
      <c r="AK353" s="91">
        <v>-21721.212667115899</v>
      </c>
      <c r="AL353" s="91">
        <v>-10400.66993421</v>
      </c>
      <c r="AM353" s="91">
        <v>-220862.87297119721</v>
      </c>
      <c r="AN353" s="91">
        <v>-4123.6774701187542</v>
      </c>
      <c r="AO353" s="91">
        <v>-6419.8128030100006</v>
      </c>
      <c r="AP353" s="91">
        <v>-4023.85462504</v>
      </c>
      <c r="AQ353" s="91">
        <v>-12673.762511020661</v>
      </c>
      <c r="AR353" s="91">
        <v>-1105.1557023099999</v>
      </c>
      <c r="AS353" s="91">
        <v>-16025.966731267619</v>
      </c>
      <c r="AT353" s="91">
        <v>-9913.9684063236637</v>
      </c>
      <c r="AU353" s="91">
        <v>-33345.812015488729</v>
      </c>
      <c r="AV353" s="91">
        <v>-51465.270876020193</v>
      </c>
      <c r="AW353" s="91">
        <v>-7250.4144512800003</v>
      </c>
    </row>
    <row r="354" spans="1:49" s="9" customFormat="1" x14ac:dyDescent="0.2">
      <c r="A354" s="21" t="s">
        <v>81</v>
      </c>
      <c r="B354" s="45" t="s">
        <v>83</v>
      </c>
      <c r="C354" s="61">
        <v>0</v>
      </c>
      <c r="D354" s="61">
        <v>0</v>
      </c>
      <c r="E354" s="61">
        <v>0</v>
      </c>
      <c r="F354" s="61">
        <v>0</v>
      </c>
      <c r="G354" s="61">
        <v>0</v>
      </c>
      <c r="H354" s="61">
        <v>0</v>
      </c>
      <c r="I354" s="61">
        <v>0</v>
      </c>
      <c r="J354" s="61">
        <v>0</v>
      </c>
      <c r="K354" s="61">
        <v>0</v>
      </c>
      <c r="L354" s="61">
        <v>0</v>
      </c>
      <c r="M354" s="61">
        <v>0</v>
      </c>
      <c r="N354" s="61">
        <v>0</v>
      </c>
      <c r="O354" s="16">
        <v>0</v>
      </c>
      <c r="P354" s="16">
        <v>0</v>
      </c>
      <c r="Q354" s="16">
        <v>0</v>
      </c>
      <c r="R354" s="19" t="s">
        <v>114</v>
      </c>
      <c r="S354" s="16">
        <v>0</v>
      </c>
      <c r="T354" s="16">
        <v>0</v>
      </c>
      <c r="U354" s="16">
        <v>0</v>
      </c>
      <c r="V354" s="16">
        <v>0</v>
      </c>
      <c r="W354" s="16">
        <v>0</v>
      </c>
      <c r="X354" s="16">
        <v>0</v>
      </c>
      <c r="Y354" s="91">
        <v>0</v>
      </c>
      <c r="Z354" s="91">
        <v>0</v>
      </c>
      <c r="AA354" s="91">
        <v>0</v>
      </c>
      <c r="AB354" s="91">
        <v>0</v>
      </c>
      <c r="AC354" s="91">
        <v>0</v>
      </c>
      <c r="AD354" s="91">
        <v>0</v>
      </c>
      <c r="AE354" s="91">
        <v>0</v>
      </c>
      <c r="AF354" s="91">
        <v>0</v>
      </c>
      <c r="AG354" s="91">
        <v>0</v>
      </c>
      <c r="AH354" s="91">
        <v>0</v>
      </c>
      <c r="AI354" s="91">
        <v>-2429.52157188</v>
      </c>
      <c r="AJ354" s="91">
        <v>0</v>
      </c>
      <c r="AK354" s="91">
        <v>0</v>
      </c>
      <c r="AL354" s="91">
        <v>0</v>
      </c>
      <c r="AM354" s="91">
        <v>0</v>
      </c>
      <c r="AN354" s="91">
        <v>0</v>
      </c>
      <c r="AO354" s="91">
        <v>0</v>
      </c>
      <c r="AP354" s="91">
        <v>0</v>
      </c>
      <c r="AQ354" s="91">
        <v>0</v>
      </c>
      <c r="AR354" s="91">
        <v>0</v>
      </c>
      <c r="AS354" s="91">
        <v>0</v>
      </c>
      <c r="AT354" s="91">
        <v>0</v>
      </c>
      <c r="AU354" s="91">
        <v>0</v>
      </c>
      <c r="AV354" s="91">
        <v>0</v>
      </c>
      <c r="AW354" s="91">
        <v>0</v>
      </c>
    </row>
    <row r="355" spans="1:49" s="9" customFormat="1" x14ac:dyDescent="0.2">
      <c r="A355" s="21" t="s">
        <v>82</v>
      </c>
      <c r="B355" s="45" t="s">
        <v>83</v>
      </c>
      <c r="C355" s="61">
        <v>0</v>
      </c>
      <c r="D355" s="61">
        <v>0</v>
      </c>
      <c r="E355" s="61">
        <v>0</v>
      </c>
      <c r="F355" s="61">
        <v>0</v>
      </c>
      <c r="G355" s="61">
        <v>0</v>
      </c>
      <c r="H355" s="61">
        <v>0</v>
      </c>
      <c r="I355" s="61">
        <v>0</v>
      </c>
      <c r="J355" s="61">
        <v>0</v>
      </c>
      <c r="K355" s="61">
        <v>0</v>
      </c>
      <c r="L355" s="61">
        <v>0</v>
      </c>
      <c r="M355" s="61">
        <v>0</v>
      </c>
      <c r="N355" s="61">
        <v>0</v>
      </c>
      <c r="O355" s="16">
        <v>-1040.0064272699999</v>
      </c>
      <c r="P355" s="16">
        <v>0</v>
      </c>
      <c r="Q355" s="16">
        <v>0</v>
      </c>
      <c r="R355" s="19" t="s">
        <v>114</v>
      </c>
      <c r="S355" s="16">
        <v>0</v>
      </c>
      <c r="T355" s="16">
        <v>0</v>
      </c>
      <c r="U355" s="16">
        <v>0</v>
      </c>
      <c r="V355" s="16">
        <v>0</v>
      </c>
      <c r="W355" s="16">
        <v>0</v>
      </c>
      <c r="X355" s="16">
        <v>0</v>
      </c>
      <c r="Y355" s="91">
        <v>0</v>
      </c>
      <c r="Z355" s="91">
        <v>0</v>
      </c>
      <c r="AA355" s="91">
        <v>0</v>
      </c>
      <c r="AB355" s="91">
        <v>0</v>
      </c>
      <c r="AC355" s="91">
        <v>0</v>
      </c>
      <c r="AD355" s="91">
        <v>0</v>
      </c>
      <c r="AE355" s="91">
        <v>0</v>
      </c>
      <c r="AF355" s="91">
        <v>0</v>
      </c>
      <c r="AG355" s="91">
        <v>0</v>
      </c>
      <c r="AH355" s="91">
        <v>0</v>
      </c>
      <c r="AI355" s="91">
        <v>0</v>
      </c>
      <c r="AJ355" s="91">
        <v>0</v>
      </c>
      <c r="AK355" s="91">
        <v>0</v>
      </c>
      <c r="AL355" s="91">
        <v>0</v>
      </c>
      <c r="AM355" s="91">
        <v>0</v>
      </c>
      <c r="AN355" s="91">
        <v>0</v>
      </c>
      <c r="AO355" s="91">
        <v>0</v>
      </c>
      <c r="AP355" s="91">
        <v>0</v>
      </c>
      <c r="AQ355" s="91">
        <v>0</v>
      </c>
      <c r="AR355" s="91">
        <v>0</v>
      </c>
      <c r="AS355" s="91">
        <v>0</v>
      </c>
      <c r="AT355" s="91">
        <v>0</v>
      </c>
      <c r="AU355" s="91">
        <v>0</v>
      </c>
      <c r="AV355" s="91">
        <v>0</v>
      </c>
      <c r="AW355" s="91">
        <v>0</v>
      </c>
    </row>
    <row r="356" spans="1:49" x14ac:dyDescent="0.2">
      <c r="A356" s="30" t="s">
        <v>6</v>
      </c>
      <c r="B356" s="44" t="s">
        <v>83</v>
      </c>
      <c r="C356" s="62">
        <f t="shared" ref="C356:W356" si="48">C357+C358+C359-C360-C361-C362-C363+C364-C365+C366+C367+C368+C369</f>
        <v>2754.8381396800005</v>
      </c>
      <c r="D356" s="62">
        <f t="shared" si="48"/>
        <v>3253.3612779833038</v>
      </c>
      <c r="E356" s="62">
        <f t="shared" si="48"/>
        <v>2773.140180321604</v>
      </c>
      <c r="F356" s="62">
        <f t="shared" si="48"/>
        <v>14786.013675160491</v>
      </c>
      <c r="G356" s="62">
        <f t="shared" si="48"/>
        <v>3782.1631891945754</v>
      </c>
      <c r="H356" s="62">
        <f t="shared" si="48"/>
        <v>192.22894212825585</v>
      </c>
      <c r="I356" s="62">
        <f t="shared" si="48"/>
        <v>2859.3343073836818</v>
      </c>
      <c r="J356" s="62">
        <f t="shared" si="48"/>
        <v>-3025.5360166209216</v>
      </c>
      <c r="K356" s="62">
        <f t="shared" si="48"/>
        <v>3049.0093765359861</v>
      </c>
      <c r="L356" s="62">
        <f t="shared" si="48"/>
        <v>2679.4465157936625</v>
      </c>
      <c r="M356" s="62">
        <f t="shared" si="48"/>
        <v>7282.9833419382176</v>
      </c>
      <c r="N356" s="62">
        <f t="shared" si="48"/>
        <v>7488.8201666923869</v>
      </c>
      <c r="O356" s="14">
        <f t="shared" si="48"/>
        <v>20622.647346705045</v>
      </c>
      <c r="P356" s="14">
        <f t="shared" si="48"/>
        <v>-1167.6357263804985</v>
      </c>
      <c r="Q356" s="14">
        <f t="shared" si="48"/>
        <v>4867.3814005677277</v>
      </c>
      <c r="R356" s="80" t="s">
        <v>114</v>
      </c>
      <c r="S356" s="14">
        <f t="shared" si="48"/>
        <v>1223.7343428510533</v>
      </c>
      <c r="T356" s="14">
        <f t="shared" si="48"/>
        <v>7162.3205192073683</v>
      </c>
      <c r="U356" s="14">
        <f t="shared" si="48"/>
        <v>2083.3835894971689</v>
      </c>
      <c r="V356" s="14">
        <f t="shared" si="48"/>
        <v>496.71951644682292</v>
      </c>
      <c r="W356" s="14">
        <f t="shared" si="48"/>
        <v>31459.138248776824</v>
      </c>
      <c r="X356" s="14">
        <v>70960.5</v>
      </c>
      <c r="Y356" s="93">
        <v>3683.3320065691069</v>
      </c>
      <c r="Z356" s="93">
        <v>9980.3077131495193</v>
      </c>
      <c r="AA356" s="93">
        <v>18821.638558103899</v>
      </c>
      <c r="AB356" s="93">
        <v>6499.2357353107491</v>
      </c>
      <c r="AC356" s="93">
        <v>3192.747772474097</v>
      </c>
      <c r="AD356" s="93">
        <v>8218.0535424458194</v>
      </c>
      <c r="AE356" s="93">
        <v>12015.30752434498</v>
      </c>
      <c r="AF356" s="93">
        <v>970.64553125300597</v>
      </c>
      <c r="AG356" s="93">
        <v>1901.366839406792</v>
      </c>
      <c r="AH356" s="93">
        <v>-669.91550854325999</v>
      </c>
      <c r="AI356" s="93">
        <v>-66093.620249679007</v>
      </c>
      <c r="AJ356" s="93">
        <v>-15821.489003514989</v>
      </c>
      <c r="AK356" s="93">
        <v>13681.25032748579</v>
      </c>
      <c r="AL356" s="93">
        <v>9613.7860762255332</v>
      </c>
      <c r="AM356" s="93">
        <v>23316.809540368678</v>
      </c>
      <c r="AN356" s="93">
        <v>35763.86323068996</v>
      </c>
      <c r="AO356" s="93">
        <v>10125.420388052346</v>
      </c>
      <c r="AP356" s="93">
        <v>19509.17112798736</v>
      </c>
      <c r="AQ356" s="93">
        <v>4795.8350069972475</v>
      </c>
      <c r="AR356" s="93">
        <v>11473.60850978252</v>
      </c>
      <c r="AS356" s="93">
        <v>7458.7097517224483</v>
      </c>
      <c r="AT356" s="93">
        <v>31895.303423584839</v>
      </c>
      <c r="AU356" s="93">
        <v>27495.809865969532</v>
      </c>
      <c r="AV356" s="93">
        <v>10594.700474327819</v>
      </c>
      <c r="AW356" s="93">
        <v>9847.7075408503115</v>
      </c>
    </row>
    <row r="357" spans="1:49" x14ac:dyDescent="0.2">
      <c r="A357" s="21" t="s">
        <v>70</v>
      </c>
      <c r="B357" s="45" t="s">
        <v>83</v>
      </c>
      <c r="C357" s="61">
        <v>-46.075465089999987</v>
      </c>
      <c r="D357" s="61">
        <v>5.9618878307960017</v>
      </c>
      <c r="E357" s="61">
        <v>10.805719176170001</v>
      </c>
      <c r="F357" s="61">
        <v>16.644227780544007</v>
      </c>
      <c r="G357" s="61">
        <v>-208.17944546341002</v>
      </c>
      <c r="H357" s="61">
        <v>223.078330286957</v>
      </c>
      <c r="I357" s="61">
        <v>1063.0894357383122</v>
      </c>
      <c r="J357" s="61">
        <v>260.812862765489</v>
      </c>
      <c r="K357" s="61">
        <v>-14.303152057571001</v>
      </c>
      <c r="L357" s="61">
        <v>28.357792334291009</v>
      </c>
      <c r="M357" s="61">
        <v>22.023728373409998</v>
      </c>
      <c r="N357" s="61">
        <v>-171.81658442377801</v>
      </c>
      <c r="O357" s="16">
        <v>-3785.3655564874398</v>
      </c>
      <c r="P357" s="16">
        <v>-382.55985262313993</v>
      </c>
      <c r="Q357" s="16">
        <v>-74.639390202420003</v>
      </c>
      <c r="R357" s="19" t="s">
        <v>114</v>
      </c>
      <c r="S357" s="16">
        <v>-222.70083863042197</v>
      </c>
      <c r="T357" s="16">
        <v>-174.72642043208504</v>
      </c>
      <c r="U357" s="16">
        <v>55.350736255710004</v>
      </c>
      <c r="V357" s="16">
        <v>270.91612680583398</v>
      </c>
      <c r="W357" s="16">
        <v>2259.429651091195</v>
      </c>
      <c r="X357" s="16">
        <v>-117.5</v>
      </c>
      <c r="Y357" s="91">
        <v>-160.10564847513899</v>
      </c>
      <c r="Z357" s="91">
        <v>-489.43467907074</v>
      </c>
      <c r="AA357" s="91">
        <v>-1507.404558899271</v>
      </c>
      <c r="AB357" s="91">
        <v>-158.17450498203499</v>
      </c>
      <c r="AC357" s="91">
        <v>-110.739979236482</v>
      </c>
      <c r="AD357" s="91">
        <v>662.953946836</v>
      </c>
      <c r="AE357" s="91">
        <v>289.32114246741702</v>
      </c>
      <c r="AF357" s="91">
        <v>-379.47510956255798</v>
      </c>
      <c r="AG357" s="91">
        <v>-1089.3978800958121</v>
      </c>
      <c r="AH357" s="91">
        <v>-46.211359319152002</v>
      </c>
      <c r="AI357" s="91">
        <v>1625.3620080991809</v>
      </c>
      <c r="AJ357" s="91">
        <v>1375.8446545838119</v>
      </c>
      <c r="AK357" s="91">
        <v>1657.4186134827521</v>
      </c>
      <c r="AL357" s="91">
        <v>-6958.5555244929583</v>
      </c>
      <c r="AM357" s="91">
        <v>9262.6998100877099</v>
      </c>
      <c r="AN357" s="91">
        <v>-1410.96294743011</v>
      </c>
      <c r="AO357" s="91">
        <v>-2242.969468923166</v>
      </c>
      <c r="AP357" s="91">
        <v>-1500.671688273547</v>
      </c>
      <c r="AQ357" s="91">
        <v>-1375.9844481248001</v>
      </c>
      <c r="AR357" s="91">
        <v>-2246.929414104688</v>
      </c>
      <c r="AS357" s="91">
        <v>-734.71626610013402</v>
      </c>
      <c r="AT357" s="91">
        <v>-5177.0778212792256</v>
      </c>
      <c r="AU357" s="91">
        <v>-2100.4736000691109</v>
      </c>
      <c r="AV357" s="91">
        <v>-1854.2477738676459</v>
      </c>
      <c r="AW357" s="91">
        <v>-2404.9900299558299</v>
      </c>
    </row>
    <row r="358" spans="1:49" x14ac:dyDescent="0.2">
      <c r="A358" s="21" t="s">
        <v>71</v>
      </c>
      <c r="B358" s="45" t="s">
        <v>83</v>
      </c>
      <c r="C358" s="61">
        <v>439.71840583999995</v>
      </c>
      <c r="D358" s="61">
        <v>1725.4866026629209</v>
      </c>
      <c r="E358" s="61">
        <v>318.67882632959197</v>
      </c>
      <c r="F358" s="61">
        <v>24.063176075199962</v>
      </c>
      <c r="G358" s="61">
        <v>355.70905362781605</v>
      </c>
      <c r="H358" s="61">
        <v>-736.53210626834311</v>
      </c>
      <c r="I358" s="61">
        <v>199.78185427504303</v>
      </c>
      <c r="J358" s="61">
        <v>-115.41272616176735</v>
      </c>
      <c r="K358" s="61">
        <v>1563.2925033581989</v>
      </c>
      <c r="L358" s="61">
        <v>206.74112559392105</v>
      </c>
      <c r="M358" s="61">
        <v>795.0881151041666</v>
      </c>
      <c r="N358" s="61">
        <v>-280.42467108552091</v>
      </c>
      <c r="O358" s="16">
        <v>2098.3315604549352</v>
      </c>
      <c r="P358" s="16">
        <v>-231.68388203514681</v>
      </c>
      <c r="Q358" s="16">
        <v>-1037.4050256100711</v>
      </c>
      <c r="R358" s="19" t="s">
        <v>114</v>
      </c>
      <c r="S358" s="16">
        <v>124.62829518391494</v>
      </c>
      <c r="T358" s="16">
        <v>2505.0340955417796</v>
      </c>
      <c r="U358" s="16">
        <v>-1451.0833469633262</v>
      </c>
      <c r="V358" s="16">
        <v>-33.220549262858007</v>
      </c>
      <c r="W358" s="16">
        <v>1237.1290792236252</v>
      </c>
      <c r="X358" s="16">
        <v>3654.2</v>
      </c>
      <c r="Y358" s="91">
        <v>161.790945980168</v>
      </c>
      <c r="Z358" s="91">
        <v>660.14662609008201</v>
      </c>
      <c r="AA358" s="91">
        <v>205.37207467976799</v>
      </c>
      <c r="AB358" s="91">
        <v>-414.83808664409497</v>
      </c>
      <c r="AC358" s="91">
        <v>777.64850156910802</v>
      </c>
      <c r="AD358" s="91">
        <v>1008.37158677183</v>
      </c>
      <c r="AE358" s="91">
        <v>612.43714080878203</v>
      </c>
      <c r="AF358" s="91">
        <v>-2875.8657713344251</v>
      </c>
      <c r="AG358" s="91">
        <v>-5343.0009891347363</v>
      </c>
      <c r="AH358" s="91">
        <v>-4076.7890580760441</v>
      </c>
      <c r="AI358" s="91">
        <v>-72740.606211700942</v>
      </c>
      <c r="AJ358" s="91">
        <v>-22646.509354254049</v>
      </c>
      <c r="AK358" s="91">
        <v>-9087.2539001276455</v>
      </c>
      <c r="AL358" s="91">
        <v>5112.0880536674786</v>
      </c>
      <c r="AM358" s="91">
        <v>2933.508295449526</v>
      </c>
      <c r="AN358" s="91">
        <v>268.71828990354101</v>
      </c>
      <c r="AO358" s="91">
        <v>4319.0221384386696</v>
      </c>
      <c r="AP358" s="91">
        <v>-541.45493830371299</v>
      </c>
      <c r="AQ358" s="91">
        <v>-5502.3988483428157</v>
      </c>
      <c r="AR358" s="91">
        <v>-832.61561246527594</v>
      </c>
      <c r="AS358" s="91">
        <v>-577.48821169258201</v>
      </c>
      <c r="AT358" s="91">
        <v>10385.864347145471</v>
      </c>
      <c r="AU358" s="91">
        <v>8738.2265442618609</v>
      </c>
      <c r="AV358" s="91">
        <v>-11809.99019378402</v>
      </c>
      <c r="AW358" s="91">
        <v>-2909.0657678962561</v>
      </c>
    </row>
    <row r="359" spans="1:49" x14ac:dyDescent="0.2">
      <c r="A359" s="21" t="s">
        <v>72</v>
      </c>
      <c r="B359" s="45" t="s">
        <v>83</v>
      </c>
      <c r="C359" s="61">
        <v>176.71952335000003</v>
      </c>
      <c r="D359" s="61">
        <v>171.70170121999993</v>
      </c>
      <c r="E359" s="61">
        <v>175.99460432615601</v>
      </c>
      <c r="F359" s="61">
        <v>187.59511414261397</v>
      </c>
      <c r="G359" s="61">
        <v>276.997409672559</v>
      </c>
      <c r="H359" s="61">
        <v>340.4685051298419</v>
      </c>
      <c r="I359" s="61">
        <v>287.05946799024804</v>
      </c>
      <c r="J359" s="61">
        <v>444.53810945209398</v>
      </c>
      <c r="K359" s="61">
        <v>288.496518307889</v>
      </c>
      <c r="L359" s="61">
        <v>452.30006086885504</v>
      </c>
      <c r="M359" s="61">
        <v>382.896639124226</v>
      </c>
      <c r="N359" s="61">
        <v>660.16060645830987</v>
      </c>
      <c r="O359" s="16">
        <v>468.40081344854599</v>
      </c>
      <c r="P359" s="16">
        <v>1446.1945640833962</v>
      </c>
      <c r="Q359" s="16">
        <v>733.79386374140324</v>
      </c>
      <c r="R359" s="19" t="s">
        <v>114</v>
      </c>
      <c r="S359" s="16">
        <v>154.98063096428598</v>
      </c>
      <c r="T359" s="16">
        <v>232.57226182311501</v>
      </c>
      <c r="U359" s="16">
        <v>233.02170335007301</v>
      </c>
      <c r="V359" s="16">
        <v>212.79273740212099</v>
      </c>
      <c r="W359" s="16">
        <v>1100.3575787272741</v>
      </c>
      <c r="X359" s="16">
        <v>1962</v>
      </c>
      <c r="Y359" s="91">
        <v>924.89743738086599</v>
      </c>
      <c r="Z359" s="91">
        <v>1286.587319989967</v>
      </c>
      <c r="AA359" s="91">
        <v>2466.2750102207392</v>
      </c>
      <c r="AB359" s="91">
        <v>4217.3039449444686</v>
      </c>
      <c r="AC359" s="91">
        <v>2006.802177884764</v>
      </c>
      <c r="AD359" s="91">
        <v>2346.6269688990901</v>
      </c>
      <c r="AE359" s="91">
        <v>2414.6920430885029</v>
      </c>
      <c r="AF359" s="91">
        <v>4497.8328481425588</v>
      </c>
      <c r="AG359" s="91">
        <v>3209.0746358814522</v>
      </c>
      <c r="AH359" s="91">
        <v>4063.952371604616</v>
      </c>
      <c r="AI359" s="91">
        <v>69505.680483928139</v>
      </c>
      <c r="AJ359" s="91">
        <v>24813.67270355091</v>
      </c>
      <c r="AK359" s="91">
        <v>6444.8719848251676</v>
      </c>
      <c r="AL359" s="91">
        <v>3766.1301752324439</v>
      </c>
      <c r="AM359" s="91">
        <v>2671.1745161728008</v>
      </c>
      <c r="AN359" s="91">
        <v>1359.6831731900279</v>
      </c>
      <c r="AO359" s="91">
        <v>11165.986204234929</v>
      </c>
      <c r="AP359" s="91">
        <v>4222.1320866366277</v>
      </c>
      <c r="AQ359" s="91">
        <v>3153.7644659610241</v>
      </c>
      <c r="AR359" s="91">
        <v>3756.920077281537</v>
      </c>
      <c r="AS359" s="91">
        <v>11628.185930339419</v>
      </c>
      <c r="AT359" s="91">
        <v>9821.1037995771057</v>
      </c>
      <c r="AU359" s="91">
        <v>2553.7431678431112</v>
      </c>
      <c r="AV359" s="91">
        <v>4322.7989524461982</v>
      </c>
      <c r="AW359" s="91">
        <v>5861.815652880734</v>
      </c>
    </row>
    <row r="360" spans="1:49" x14ac:dyDescent="0.2">
      <c r="A360" s="21" t="s">
        <v>73</v>
      </c>
      <c r="B360" s="45" t="s">
        <v>83</v>
      </c>
      <c r="C360" s="61">
        <v>0</v>
      </c>
      <c r="D360" s="61">
        <v>0</v>
      </c>
      <c r="E360" s="61">
        <v>0</v>
      </c>
      <c r="F360" s="61">
        <v>0</v>
      </c>
      <c r="G360" s="61">
        <v>0</v>
      </c>
      <c r="H360" s="61">
        <v>0</v>
      </c>
      <c r="I360" s="61">
        <v>0</v>
      </c>
      <c r="J360" s="61">
        <v>0</v>
      </c>
      <c r="K360" s="61">
        <v>0</v>
      </c>
      <c r="L360" s="61">
        <v>0</v>
      </c>
      <c r="M360" s="61">
        <v>0</v>
      </c>
      <c r="N360" s="61">
        <v>0</v>
      </c>
      <c r="O360" s="16">
        <v>0</v>
      </c>
      <c r="P360" s="16">
        <v>0</v>
      </c>
      <c r="Q360" s="16">
        <v>0</v>
      </c>
      <c r="R360" s="19" t="s">
        <v>114</v>
      </c>
      <c r="S360" s="16">
        <v>0</v>
      </c>
      <c r="T360" s="16">
        <v>0</v>
      </c>
      <c r="U360" s="16">
        <v>0</v>
      </c>
      <c r="V360" s="16">
        <v>0</v>
      </c>
      <c r="W360" s="16">
        <v>0</v>
      </c>
      <c r="X360" s="16">
        <v>0</v>
      </c>
      <c r="Y360" s="91">
        <v>0</v>
      </c>
      <c r="Z360" s="91">
        <v>0</v>
      </c>
      <c r="AA360" s="91">
        <v>0</v>
      </c>
      <c r="AB360" s="91">
        <v>0</v>
      </c>
      <c r="AC360" s="91">
        <v>0</v>
      </c>
      <c r="AD360" s="91">
        <v>0</v>
      </c>
      <c r="AE360" s="91">
        <v>0</v>
      </c>
      <c r="AF360" s="91">
        <v>0</v>
      </c>
      <c r="AG360" s="91">
        <v>0</v>
      </c>
      <c r="AH360" s="91">
        <v>0</v>
      </c>
      <c r="AI360" s="91">
        <v>0</v>
      </c>
      <c r="AJ360" s="91">
        <v>0</v>
      </c>
      <c r="AK360" s="91">
        <v>0</v>
      </c>
      <c r="AL360" s="91">
        <v>0</v>
      </c>
      <c r="AM360" s="91">
        <v>0</v>
      </c>
      <c r="AN360" s="91">
        <v>0</v>
      </c>
      <c r="AO360" s="91">
        <v>0</v>
      </c>
      <c r="AP360" s="91">
        <v>0</v>
      </c>
      <c r="AQ360" s="91">
        <v>0</v>
      </c>
      <c r="AR360" s="91">
        <v>0</v>
      </c>
      <c r="AS360" s="91">
        <v>0</v>
      </c>
      <c r="AT360" s="91">
        <v>0</v>
      </c>
      <c r="AU360" s="91">
        <v>0</v>
      </c>
      <c r="AV360" s="91">
        <v>0</v>
      </c>
      <c r="AW360" s="91">
        <v>0</v>
      </c>
    </row>
    <row r="361" spans="1:49" x14ac:dyDescent="0.2">
      <c r="A361" s="21" t="s">
        <v>74</v>
      </c>
      <c r="B361" s="45" t="s">
        <v>83</v>
      </c>
      <c r="C361" s="61">
        <v>38.621700920000002</v>
      </c>
      <c r="D361" s="61">
        <v>66.850103114242003</v>
      </c>
      <c r="E361" s="61">
        <v>58.512706330792007</v>
      </c>
      <c r="F361" s="61">
        <v>72.996297095856988</v>
      </c>
      <c r="G361" s="61">
        <v>105.93988381048899</v>
      </c>
      <c r="H361" s="61">
        <v>161.235044012548</v>
      </c>
      <c r="I361" s="61">
        <v>108.29404822767698</v>
      </c>
      <c r="J361" s="61">
        <v>111.04066682452299</v>
      </c>
      <c r="K361" s="61">
        <v>103.77224200075401</v>
      </c>
      <c r="L361" s="61">
        <v>174.82862774238808</v>
      </c>
      <c r="M361" s="61">
        <v>213.02350996179601</v>
      </c>
      <c r="N361" s="61">
        <v>146.68369062118697</v>
      </c>
      <c r="O361" s="16">
        <v>152.59189531181701</v>
      </c>
      <c r="P361" s="16">
        <v>200.90671542054801</v>
      </c>
      <c r="Q361" s="16">
        <v>152.25145559654595</v>
      </c>
      <c r="R361" s="19" t="s">
        <v>114</v>
      </c>
      <c r="S361" s="16">
        <v>29.342400848222002</v>
      </c>
      <c r="T361" s="16">
        <v>74.74650136704102</v>
      </c>
      <c r="U361" s="16">
        <v>59.363396264965999</v>
      </c>
      <c r="V361" s="16">
        <v>98.447951703317003</v>
      </c>
      <c r="W361" s="16">
        <v>78.952866132667012</v>
      </c>
      <c r="X361" s="16">
        <v>179.7</v>
      </c>
      <c r="Y361" s="91">
        <v>104.204664372707</v>
      </c>
      <c r="Z361" s="91">
        <v>66.174420644961998</v>
      </c>
      <c r="AA361" s="91">
        <v>194.643062292396</v>
      </c>
      <c r="AB361" s="91">
        <v>47.469989066430003</v>
      </c>
      <c r="AC361" s="91">
        <v>104.18158681610799</v>
      </c>
      <c r="AD361" s="91">
        <v>244.71872603212</v>
      </c>
      <c r="AE361" s="91">
        <v>225.84753962077801</v>
      </c>
      <c r="AF361" s="91">
        <v>214.04672650981399</v>
      </c>
      <c r="AG361" s="91">
        <v>184.39809833964401</v>
      </c>
      <c r="AH361" s="91">
        <v>141.0143772198</v>
      </c>
      <c r="AI361" s="91">
        <v>123.84026711093099</v>
      </c>
      <c r="AJ361" s="91">
        <v>277.46727435640099</v>
      </c>
      <c r="AK361" s="91">
        <v>1581.000629421156</v>
      </c>
      <c r="AL361" s="91">
        <v>132.29237902806</v>
      </c>
      <c r="AM361" s="91">
        <v>1153.627394674631</v>
      </c>
      <c r="AN361" s="91">
        <v>249.31984521502699</v>
      </c>
      <c r="AO361" s="91">
        <v>1203.116063031445</v>
      </c>
      <c r="AP361" s="91">
        <v>951.87030096041497</v>
      </c>
      <c r="AQ361" s="91">
        <v>294.67930807865599</v>
      </c>
      <c r="AR361" s="91">
        <v>315.45303778280999</v>
      </c>
      <c r="AS361" s="91">
        <v>1277.6299783536031</v>
      </c>
      <c r="AT361" s="91">
        <v>1532.013262213324</v>
      </c>
      <c r="AU361" s="91">
        <v>911.11130059464597</v>
      </c>
      <c r="AV361" s="91">
        <v>520.55148458201597</v>
      </c>
      <c r="AW361" s="91">
        <v>341.21490192144199</v>
      </c>
    </row>
    <row r="362" spans="1:49" x14ac:dyDescent="0.2">
      <c r="A362" s="21" t="s">
        <v>75</v>
      </c>
      <c r="B362" s="45" t="s">
        <v>83</v>
      </c>
      <c r="C362" s="61">
        <v>7.0241163799999997</v>
      </c>
      <c r="D362" s="61">
        <v>7.597959880058001</v>
      </c>
      <c r="E362" s="61">
        <v>5.0618812473679995</v>
      </c>
      <c r="F362" s="61">
        <v>5.5154008441090001</v>
      </c>
      <c r="G362" s="61">
        <v>6.8142358537420034</v>
      </c>
      <c r="H362" s="61">
        <v>5.003371611455</v>
      </c>
      <c r="I362" s="61">
        <v>46.260874830684003</v>
      </c>
      <c r="J362" s="61">
        <v>113.661247317365</v>
      </c>
      <c r="K362" s="61">
        <v>6.9006102854609992</v>
      </c>
      <c r="L362" s="61">
        <v>9.0661958143940016</v>
      </c>
      <c r="M362" s="61">
        <v>10.536263250976997</v>
      </c>
      <c r="N362" s="61">
        <v>12.164412486298</v>
      </c>
      <c r="O362" s="16">
        <v>22.084713792930998</v>
      </c>
      <c r="P362" s="16">
        <v>25.104240643400995</v>
      </c>
      <c r="Q362" s="16">
        <v>19.789499317370996</v>
      </c>
      <c r="R362" s="19" t="s">
        <v>114</v>
      </c>
      <c r="S362" s="16">
        <v>3.0814995152700018</v>
      </c>
      <c r="T362" s="16">
        <v>12.910206044624003</v>
      </c>
      <c r="U362" s="16">
        <v>15.876188821449</v>
      </c>
      <c r="V362" s="16">
        <v>8.9491681775569987</v>
      </c>
      <c r="W362" s="16">
        <v>13.84304006931</v>
      </c>
      <c r="X362" s="16">
        <v>17.399999999999999</v>
      </c>
      <c r="Y362" s="91">
        <v>9.1345290062779991</v>
      </c>
      <c r="Z362" s="91">
        <v>14.864708691153</v>
      </c>
      <c r="AA362" s="91">
        <v>18.530378546295001</v>
      </c>
      <c r="AB362" s="91">
        <v>18.172595695590001</v>
      </c>
      <c r="AC362" s="91">
        <v>21.448216895058</v>
      </c>
      <c r="AD362" s="91">
        <v>31.602387906499999</v>
      </c>
      <c r="AE362" s="91">
        <v>30.494513924768999</v>
      </c>
      <c r="AF362" s="91">
        <v>30.097468415596001</v>
      </c>
      <c r="AG362" s="91">
        <v>30.901877305568</v>
      </c>
      <c r="AH362" s="91">
        <v>37.969025892311997</v>
      </c>
      <c r="AI362" s="91">
        <v>39.852727603677003</v>
      </c>
      <c r="AJ362" s="91">
        <v>34.165557059584003</v>
      </c>
      <c r="AK362" s="91">
        <v>36.897873006087998</v>
      </c>
      <c r="AL362" s="91">
        <v>58.575805632988001</v>
      </c>
      <c r="AM362" s="91">
        <v>77.085450147502996</v>
      </c>
      <c r="AN362" s="91">
        <v>109.55345926491501</v>
      </c>
      <c r="AO362" s="91">
        <v>86.465892562061953</v>
      </c>
      <c r="AP362" s="91">
        <v>80.467593900821996</v>
      </c>
      <c r="AQ362" s="91">
        <v>83.678930015632005</v>
      </c>
      <c r="AR362" s="91">
        <v>64.120437190006001</v>
      </c>
      <c r="AS362" s="91">
        <v>81.502203839315996</v>
      </c>
      <c r="AT362" s="91">
        <v>95.185988736518993</v>
      </c>
      <c r="AU362" s="91">
        <v>82.932466116629996</v>
      </c>
      <c r="AV362" s="91">
        <v>109.71349649564</v>
      </c>
      <c r="AW362" s="91">
        <v>115.93851991145399</v>
      </c>
    </row>
    <row r="363" spans="1:49" x14ac:dyDescent="0.2">
      <c r="A363" s="21" t="s">
        <v>76</v>
      </c>
      <c r="B363" s="45" t="s">
        <v>83</v>
      </c>
      <c r="C363" s="61">
        <v>0</v>
      </c>
      <c r="D363" s="61">
        <v>0</v>
      </c>
      <c r="E363" s="61">
        <v>0</v>
      </c>
      <c r="F363" s="61">
        <v>0</v>
      </c>
      <c r="G363" s="61">
        <v>0</v>
      </c>
      <c r="H363" s="61">
        <v>0</v>
      </c>
      <c r="I363" s="61">
        <v>0</v>
      </c>
      <c r="J363" s="61">
        <v>0</v>
      </c>
      <c r="K363" s="61">
        <v>0</v>
      </c>
      <c r="L363" s="61">
        <v>0</v>
      </c>
      <c r="M363" s="61">
        <v>0</v>
      </c>
      <c r="N363" s="61">
        <v>0</v>
      </c>
      <c r="O363" s="16">
        <v>0</v>
      </c>
      <c r="P363" s="16">
        <v>0</v>
      </c>
      <c r="Q363" s="16">
        <v>0</v>
      </c>
      <c r="R363" s="19" t="s">
        <v>114</v>
      </c>
      <c r="S363" s="16">
        <v>0</v>
      </c>
      <c r="T363" s="16">
        <v>0</v>
      </c>
      <c r="U363" s="16">
        <v>0</v>
      </c>
      <c r="V363" s="16">
        <v>0</v>
      </c>
      <c r="W363" s="16">
        <v>0</v>
      </c>
      <c r="X363" s="16">
        <v>0</v>
      </c>
      <c r="Y363" s="91">
        <v>0</v>
      </c>
      <c r="Z363" s="91">
        <v>0</v>
      </c>
      <c r="AA363" s="91">
        <v>0</v>
      </c>
      <c r="AB363" s="91">
        <v>9.0128870951519993</v>
      </c>
      <c r="AC363" s="91">
        <v>8.2762031652519994</v>
      </c>
      <c r="AD363" s="91">
        <v>0</v>
      </c>
      <c r="AE363" s="91">
        <v>2.4158305793929999</v>
      </c>
      <c r="AF363" s="91">
        <v>7.4993807887179997</v>
      </c>
      <c r="AG363" s="91">
        <v>2.7976306900000001</v>
      </c>
      <c r="AH363" s="91">
        <v>8.2604263000000007</v>
      </c>
      <c r="AI363" s="91">
        <v>28.444619759999998</v>
      </c>
      <c r="AJ363" s="91">
        <v>5.1736599200000004</v>
      </c>
      <c r="AK363" s="91">
        <v>19.300536860000001</v>
      </c>
      <c r="AL363" s="91">
        <v>20.331447470000001</v>
      </c>
      <c r="AM363" s="91">
        <v>36.699138519999998</v>
      </c>
      <c r="AN363" s="91">
        <v>20.834208799999999</v>
      </c>
      <c r="AO363" s="91">
        <v>12.821172779999999</v>
      </c>
      <c r="AP363" s="91">
        <v>38.387028819999998</v>
      </c>
      <c r="AQ363" s="91">
        <v>30.59977031</v>
      </c>
      <c r="AR363" s="91">
        <v>23.609299020000002</v>
      </c>
      <c r="AS363" s="91">
        <v>53.583032629999998</v>
      </c>
      <c r="AT363" s="91">
        <v>23.992830860000002</v>
      </c>
      <c r="AU363" s="91">
        <v>8.1998877500000003</v>
      </c>
      <c r="AV363" s="91">
        <v>71.879657760000001</v>
      </c>
      <c r="AW363" s="91">
        <v>14.42175095</v>
      </c>
    </row>
    <row r="364" spans="1:49" x14ac:dyDescent="0.2">
      <c r="A364" s="21" t="s">
        <v>77</v>
      </c>
      <c r="B364" s="45" t="s">
        <v>83</v>
      </c>
      <c r="C364" s="61">
        <v>1051.56514554</v>
      </c>
      <c r="D364" s="61">
        <v>974.33792729032689</v>
      </c>
      <c r="E364" s="61">
        <v>580.97361545886019</v>
      </c>
      <c r="F364" s="61">
        <v>524.36691819793305</v>
      </c>
      <c r="G364" s="61">
        <v>358.70193954802102</v>
      </c>
      <c r="H364" s="61">
        <v>463.36205358934905</v>
      </c>
      <c r="I364" s="61">
        <v>555.89860956249811</v>
      </c>
      <c r="J364" s="61">
        <v>963.8127925005931</v>
      </c>
      <c r="K364" s="61">
        <v>1032.115442614974</v>
      </c>
      <c r="L364" s="61">
        <v>397.99287712969004</v>
      </c>
      <c r="M364" s="61">
        <v>951.50518807455273</v>
      </c>
      <c r="N364" s="61">
        <v>1298.4357029572236</v>
      </c>
      <c r="O364" s="16">
        <v>813.0399975269288</v>
      </c>
      <c r="P364" s="16">
        <v>205.60655042643501</v>
      </c>
      <c r="Q364" s="16">
        <v>291.64319923214202</v>
      </c>
      <c r="R364" s="19" t="s">
        <v>114</v>
      </c>
      <c r="S364" s="16">
        <v>46.950953833392013</v>
      </c>
      <c r="T364" s="16">
        <v>99.680930821769991</v>
      </c>
      <c r="U364" s="16">
        <v>564.02655251930594</v>
      </c>
      <c r="V364" s="16">
        <v>384.61979262309404</v>
      </c>
      <c r="W364" s="16">
        <v>261.45276161195102</v>
      </c>
      <c r="X364" s="16">
        <v>435</v>
      </c>
      <c r="Y364" s="91">
        <v>180.016234523002</v>
      </c>
      <c r="Z364" s="91">
        <v>308.212183948117</v>
      </c>
      <c r="AA364" s="91">
        <v>508.873257611638</v>
      </c>
      <c r="AB364" s="91">
        <v>798.47281277925595</v>
      </c>
      <c r="AC364" s="91">
        <v>563.04913138216898</v>
      </c>
      <c r="AD364" s="91">
        <v>354.24782182822997</v>
      </c>
      <c r="AE364" s="91">
        <v>326.15799817971799</v>
      </c>
      <c r="AF364" s="91">
        <v>1098.896361730488</v>
      </c>
      <c r="AG364" s="91">
        <v>1925.749493807032</v>
      </c>
      <c r="AH364" s="91">
        <v>919.41121488380395</v>
      </c>
      <c r="AI364" s="91">
        <v>1734.5996473861569</v>
      </c>
      <c r="AJ364" s="91">
        <v>2087.3386625141911</v>
      </c>
      <c r="AK364" s="91">
        <v>1537.3394789433139</v>
      </c>
      <c r="AL364" s="91">
        <v>3097.26675876011</v>
      </c>
      <c r="AM364" s="91">
        <v>3081.5779028740171</v>
      </c>
      <c r="AN364" s="91">
        <v>3131.7787000392418</v>
      </c>
      <c r="AO364" s="91">
        <v>2959.0885987541992</v>
      </c>
      <c r="AP364" s="91">
        <v>3711.4165363532461</v>
      </c>
      <c r="AQ364" s="91">
        <v>3953.6333136325602</v>
      </c>
      <c r="AR364" s="91">
        <v>3022.9377261183522</v>
      </c>
      <c r="AS364" s="91">
        <v>2311.1967105862068</v>
      </c>
      <c r="AT364" s="91">
        <v>3305.80804532922</v>
      </c>
      <c r="AU364" s="91">
        <v>2822.7390729181811</v>
      </c>
      <c r="AV364" s="91">
        <v>4974.9203965622537</v>
      </c>
      <c r="AW364" s="91">
        <v>7031.6566006149196</v>
      </c>
    </row>
    <row r="365" spans="1:49" x14ac:dyDescent="0.2">
      <c r="A365" s="21" t="s">
        <v>78</v>
      </c>
      <c r="B365" s="45" t="s">
        <v>83</v>
      </c>
      <c r="C365" s="61">
        <v>1514.5473105799995</v>
      </c>
      <c r="D365" s="61">
        <v>1205.0364459089128</v>
      </c>
      <c r="E365" s="61">
        <v>819.22142272157998</v>
      </c>
      <c r="F365" s="61">
        <v>335.17051169926594</v>
      </c>
      <c r="G365" s="61">
        <v>334.43851197523708</v>
      </c>
      <c r="H365" s="61">
        <v>557.46469516546699</v>
      </c>
      <c r="I365" s="61">
        <v>433.40277438876797</v>
      </c>
      <c r="J365" s="61">
        <v>1822.7033964000873</v>
      </c>
      <c r="K365" s="61">
        <v>753.62609960517193</v>
      </c>
      <c r="L365" s="61">
        <v>619.04132973776905</v>
      </c>
      <c r="M365" s="61">
        <v>853.36978556329473</v>
      </c>
      <c r="N365" s="61">
        <v>1101.4864478044681</v>
      </c>
      <c r="O365" s="16">
        <v>714.70159566478094</v>
      </c>
      <c r="P365" s="16">
        <v>330.79377890762811</v>
      </c>
      <c r="Q365" s="16">
        <v>375.96586309032205</v>
      </c>
      <c r="R365" s="19" t="s">
        <v>114</v>
      </c>
      <c r="S365" s="16">
        <v>158.72868010502603</v>
      </c>
      <c r="T365" s="16">
        <v>258.10539603960007</v>
      </c>
      <c r="U365" s="16">
        <v>571.00108656696204</v>
      </c>
      <c r="V365" s="16">
        <v>188.12748015836803</v>
      </c>
      <c r="W365" s="16">
        <v>295.79131294986598</v>
      </c>
      <c r="X365" s="16">
        <v>460.9</v>
      </c>
      <c r="Y365" s="91">
        <v>319.19314716003203</v>
      </c>
      <c r="Z365" s="91">
        <v>368.29245304793801</v>
      </c>
      <c r="AA365" s="91">
        <v>525.86297872489104</v>
      </c>
      <c r="AB365" s="91">
        <v>565.71318421220099</v>
      </c>
      <c r="AC365" s="91">
        <v>599.52452126309402</v>
      </c>
      <c r="AD365" s="91">
        <v>429.14118906804998</v>
      </c>
      <c r="AE365" s="91">
        <v>754.87480224360797</v>
      </c>
      <c r="AF365" s="91">
        <v>1180.097162138366</v>
      </c>
      <c r="AG365" s="91">
        <v>770.94716051645196</v>
      </c>
      <c r="AH365" s="91">
        <v>1544.2366501734921</v>
      </c>
      <c r="AI365" s="91">
        <v>1343.189513487702</v>
      </c>
      <c r="AJ365" s="91">
        <v>1642.5298981420949</v>
      </c>
      <c r="AK365" s="91">
        <v>725.00776822987405</v>
      </c>
      <c r="AL365" s="91">
        <v>2518.1685167641508</v>
      </c>
      <c r="AM365" s="91">
        <v>3782.9146771625428</v>
      </c>
      <c r="AN365" s="91">
        <v>2564.3534722792429</v>
      </c>
      <c r="AO365" s="91">
        <v>3496.4212149689529</v>
      </c>
      <c r="AP365" s="91">
        <v>2966.8299689634832</v>
      </c>
      <c r="AQ365" s="91">
        <v>3496.6274581811199</v>
      </c>
      <c r="AR365" s="91">
        <v>2849.1237647890089</v>
      </c>
      <c r="AS365" s="91">
        <v>2422.0855882192909</v>
      </c>
      <c r="AT365" s="91">
        <v>3334.2796323433222</v>
      </c>
      <c r="AU365" s="91">
        <v>3066.3076640407289</v>
      </c>
      <c r="AV365" s="91">
        <v>4991.9861929476338</v>
      </c>
      <c r="AW365" s="91">
        <v>6608.4812269537088</v>
      </c>
    </row>
    <row r="366" spans="1:49" x14ac:dyDescent="0.2">
      <c r="A366" s="21" t="s">
        <v>79</v>
      </c>
      <c r="B366" s="45" t="s">
        <v>83</v>
      </c>
      <c r="C366" s="61">
        <v>3421.45564466</v>
      </c>
      <c r="D366" s="61">
        <v>1751.8906115426901</v>
      </c>
      <c r="E366" s="61">
        <v>2724.7656613638478</v>
      </c>
      <c r="F366" s="61">
        <v>14452.022385283221</v>
      </c>
      <c r="G366" s="61">
        <v>3774.4602423816827</v>
      </c>
      <c r="H366" s="61">
        <v>783.64714619824099</v>
      </c>
      <c r="I366" s="61">
        <v>1900.6080943388029</v>
      </c>
      <c r="J366" s="61">
        <v>444.61681024450297</v>
      </c>
      <c r="K366" s="61">
        <v>2732.1612159885854</v>
      </c>
      <c r="L366" s="61">
        <v>3126.8709547562476</v>
      </c>
      <c r="M366" s="61">
        <v>6833.0038132676837</v>
      </c>
      <c r="N366" s="61">
        <v>7440.9189044361165</v>
      </c>
      <c r="O366" s="16">
        <v>26577.589043201049</v>
      </c>
      <c r="P366" s="16">
        <v>9389.0742259866238</v>
      </c>
      <c r="Q366" s="16">
        <v>8122.9457313669463</v>
      </c>
      <c r="R366" s="19" t="s">
        <v>114</v>
      </c>
      <c r="S366" s="16">
        <v>2431.749201387945</v>
      </c>
      <c r="T366" s="16">
        <v>7937.8152164235398</v>
      </c>
      <c r="U366" s="16">
        <v>5428.8244437728354</v>
      </c>
      <c r="V366" s="16">
        <v>380.89275017328401</v>
      </c>
      <c r="W366" s="16">
        <v>30617.18908363337</v>
      </c>
      <c r="X366" s="16">
        <v>67261.899999999994</v>
      </c>
      <c r="Y366" s="91">
        <v>4705.9359311327316</v>
      </c>
      <c r="Z366" s="91">
        <v>9963.8585093525417</v>
      </c>
      <c r="AA366" s="91">
        <v>25312.794957805931</v>
      </c>
      <c r="AB366" s="91">
        <v>8374.8817834570491</v>
      </c>
      <c r="AC366" s="91">
        <v>3325.4674961939581</v>
      </c>
      <c r="AD366" s="91">
        <v>6654.3999174466599</v>
      </c>
      <c r="AE366" s="91">
        <v>11459.27764144506</v>
      </c>
      <c r="AF366" s="91">
        <v>4914.3292254659409</v>
      </c>
      <c r="AG366" s="91">
        <v>7020.6543364049203</v>
      </c>
      <c r="AH366" s="91">
        <v>4413.0747782094204</v>
      </c>
      <c r="AI366" s="91">
        <v>5268.0494183007831</v>
      </c>
      <c r="AJ366" s="91">
        <v>5640.7871953384592</v>
      </c>
      <c r="AK366" s="91">
        <v>23549.65830867106</v>
      </c>
      <c r="AL366" s="91">
        <v>10901.013751191231</v>
      </c>
      <c r="AM366" s="91">
        <v>13417.56447094577</v>
      </c>
      <c r="AN366" s="91">
        <v>38571.847469570741</v>
      </c>
      <c r="AO366" s="91">
        <v>11890.784992283045</v>
      </c>
      <c r="AP366" s="91">
        <v>19493.568203076062</v>
      </c>
      <c r="AQ366" s="91">
        <v>13656.71525904507</v>
      </c>
      <c r="AR366" s="91">
        <v>16043.740208963</v>
      </c>
      <c r="AS366" s="91">
        <v>5111.1645618038683</v>
      </c>
      <c r="AT366" s="91">
        <v>26296.222532171749</v>
      </c>
      <c r="AU366" s="91">
        <v>22488.459234716549</v>
      </c>
      <c r="AV366" s="91">
        <v>32740.050339467722</v>
      </c>
      <c r="AW366" s="91">
        <v>23454.285014476482</v>
      </c>
    </row>
    <row r="367" spans="1:49" x14ac:dyDescent="0.2">
      <c r="A367" s="21" t="s">
        <v>80</v>
      </c>
      <c r="B367" s="45" t="s">
        <v>83</v>
      </c>
      <c r="C367" s="61">
        <v>-728.35198674000003</v>
      </c>
      <c r="D367" s="61">
        <v>-96.532943660216986</v>
      </c>
      <c r="E367" s="61">
        <v>-155.28223603328198</v>
      </c>
      <c r="F367" s="61">
        <v>-4.9959366797880005</v>
      </c>
      <c r="G367" s="61">
        <v>-328.33337893262501</v>
      </c>
      <c r="H367" s="61">
        <v>-158.09187601831999</v>
      </c>
      <c r="I367" s="61">
        <v>-559.14545707409388</v>
      </c>
      <c r="J367" s="61">
        <v>-2976.4985548798581</v>
      </c>
      <c r="K367" s="61">
        <v>-1688.4541997847036</v>
      </c>
      <c r="L367" s="61">
        <v>-729.8801415947911</v>
      </c>
      <c r="M367" s="61">
        <v>-612.22614935744684</v>
      </c>
      <c r="N367" s="61">
        <v>-198.11924073801103</v>
      </c>
      <c r="O367" s="16">
        <v>-4659.9703066694437</v>
      </c>
      <c r="P367" s="16">
        <v>-11037.462597247089</v>
      </c>
      <c r="Q367" s="16">
        <v>-2620.9501599560335</v>
      </c>
      <c r="R367" s="19" t="s">
        <v>114</v>
      </c>
      <c r="S367" s="16">
        <v>-1120.7213194195449</v>
      </c>
      <c r="T367" s="16">
        <v>-3092.2934615194854</v>
      </c>
      <c r="U367" s="16">
        <v>-2100.5158277840519</v>
      </c>
      <c r="V367" s="16">
        <v>-423.75674125541002</v>
      </c>
      <c r="W367" s="16">
        <v>-3627.8326863587467</v>
      </c>
      <c r="X367" s="16">
        <v>-1577</v>
      </c>
      <c r="Y367" s="91">
        <v>-1696.6705534335049</v>
      </c>
      <c r="Z367" s="91">
        <v>-1299.7306647763951</v>
      </c>
      <c r="AA367" s="91">
        <v>-7425.2357637513296</v>
      </c>
      <c r="AB367" s="91">
        <v>-5678.0415581745228</v>
      </c>
      <c r="AC367" s="91">
        <v>-2636.0490271799081</v>
      </c>
      <c r="AD367" s="91">
        <v>-2103.70414034242</v>
      </c>
      <c r="AE367" s="91">
        <v>-2072.043207722651</v>
      </c>
      <c r="AF367" s="91">
        <v>-4850.2728383854346</v>
      </c>
      <c r="AG367" s="91">
        <v>-2833.1453105659998</v>
      </c>
      <c r="AH367" s="91">
        <v>-4211.8729762602998</v>
      </c>
      <c r="AI367" s="91">
        <v>-69951.378467729999</v>
      </c>
      <c r="AJ367" s="91">
        <v>-25133.28647577023</v>
      </c>
      <c r="AK367" s="91">
        <v>-8058.5773507917402</v>
      </c>
      <c r="AL367" s="91">
        <v>-3576.6581586634788</v>
      </c>
      <c r="AM367" s="91">
        <v>-2995.7428597656972</v>
      </c>
      <c r="AN367" s="91">
        <v>-3211.2535363697039</v>
      </c>
      <c r="AO367" s="91">
        <v>-13156.675264309752</v>
      </c>
      <c r="AP367" s="91">
        <v>-1856.460908185747</v>
      </c>
      <c r="AQ367" s="91">
        <v>-4275.4508819233761</v>
      </c>
      <c r="AR367" s="91">
        <v>-5019.089471407714</v>
      </c>
      <c r="AS367" s="91">
        <v>-6001.7267674970772</v>
      </c>
      <c r="AT367" s="91">
        <v>-7289.594288145865</v>
      </c>
      <c r="AU367" s="91">
        <v>-2934.2232473987679</v>
      </c>
      <c r="AV367" s="91">
        <v>-12084.24305010673</v>
      </c>
      <c r="AW367" s="91">
        <v>-14108.46191173222</v>
      </c>
    </row>
    <row r="368" spans="1:49" x14ac:dyDescent="0.2">
      <c r="A368" s="21" t="s">
        <v>81</v>
      </c>
      <c r="B368" s="45" t="s">
        <v>83</v>
      </c>
      <c r="C368" s="61">
        <v>0</v>
      </c>
      <c r="D368" s="61">
        <v>0</v>
      </c>
      <c r="E368" s="61">
        <v>0</v>
      </c>
      <c r="F368" s="61">
        <v>0</v>
      </c>
      <c r="G368" s="61">
        <v>0</v>
      </c>
      <c r="H368" s="61">
        <v>0</v>
      </c>
      <c r="I368" s="61">
        <v>0</v>
      </c>
      <c r="J368" s="61">
        <v>0</v>
      </c>
      <c r="K368" s="61">
        <v>0</v>
      </c>
      <c r="L368" s="61">
        <v>0</v>
      </c>
      <c r="M368" s="61">
        <v>0</v>
      </c>
      <c r="N368" s="61">
        <v>0</v>
      </c>
      <c r="O368" s="16">
        <v>0</v>
      </c>
      <c r="P368" s="16">
        <v>0</v>
      </c>
      <c r="Q368" s="16">
        <v>0</v>
      </c>
      <c r="R368" s="19" t="s">
        <v>114</v>
      </c>
      <c r="S368" s="16">
        <v>0</v>
      </c>
      <c r="T368" s="16">
        <v>0</v>
      </c>
      <c r="U368" s="16">
        <v>0</v>
      </c>
      <c r="V368" s="16">
        <v>0</v>
      </c>
      <c r="W368" s="16">
        <v>0</v>
      </c>
      <c r="X368" s="16">
        <v>0</v>
      </c>
      <c r="Y368" s="91">
        <v>0</v>
      </c>
      <c r="Z368" s="91">
        <v>0</v>
      </c>
      <c r="AA368" s="91">
        <v>296.507750528641</v>
      </c>
      <c r="AB368" s="91">
        <v>2.4006023999999999</v>
      </c>
      <c r="AC368" s="91">
        <v>33.218274937563997</v>
      </c>
      <c r="AD368" s="91">
        <v>75.525224893100003</v>
      </c>
      <c r="AE368" s="91">
        <v>282.52754873945401</v>
      </c>
      <c r="AF368" s="91">
        <v>108.72465575893</v>
      </c>
      <c r="AG368" s="91">
        <v>57.297989038399997</v>
      </c>
      <c r="AH368" s="91">
        <v>20.957399410000001</v>
      </c>
      <c r="AI368" s="91">
        <v>289.43497647999999</v>
      </c>
      <c r="AJ368" s="91">
        <v>335.95396104000002</v>
      </c>
      <c r="AK368" s="91">
        <v>14.41856327</v>
      </c>
      <c r="AL368" s="91">
        <v>310.12794121590201</v>
      </c>
      <c r="AM368" s="91">
        <v>4752.3179083192317</v>
      </c>
      <c r="AN368" s="91">
        <v>484.72513377582601</v>
      </c>
      <c r="AO368" s="91">
        <v>690.28779530792895</v>
      </c>
      <c r="AP368" s="91">
        <v>1113.859401710467</v>
      </c>
      <c r="AQ368" s="91">
        <v>301.76344766851201</v>
      </c>
      <c r="AR368" s="91">
        <v>321.73579801579302</v>
      </c>
      <c r="AS368" s="91">
        <v>249.767487143225</v>
      </c>
      <c r="AT368" s="91">
        <v>1795.2205988511921</v>
      </c>
      <c r="AU368" s="91">
        <v>637.16889931907201</v>
      </c>
      <c r="AV368" s="91">
        <v>405.291014426316</v>
      </c>
      <c r="AW368" s="91">
        <v>1364.9031673166489</v>
      </c>
    </row>
    <row r="369" spans="1:49" x14ac:dyDescent="0.2">
      <c r="A369" s="21" t="s">
        <v>82</v>
      </c>
      <c r="B369" s="45" t="s">
        <v>83</v>
      </c>
      <c r="C369" s="61">
        <v>0</v>
      </c>
      <c r="D369" s="61">
        <v>0</v>
      </c>
      <c r="E369" s="61">
        <v>0</v>
      </c>
      <c r="F369" s="61">
        <v>0</v>
      </c>
      <c r="G369" s="61">
        <v>0</v>
      </c>
      <c r="H369" s="61">
        <v>0</v>
      </c>
      <c r="I369" s="61">
        <v>0</v>
      </c>
      <c r="J369" s="61">
        <v>0</v>
      </c>
      <c r="K369" s="61">
        <v>0</v>
      </c>
      <c r="L369" s="61">
        <v>0</v>
      </c>
      <c r="M369" s="61">
        <v>-12.378433872307001</v>
      </c>
      <c r="N369" s="61">
        <v>0</v>
      </c>
      <c r="O369" s="16">
        <v>0</v>
      </c>
      <c r="P369" s="16">
        <v>0</v>
      </c>
      <c r="Q369" s="16">
        <v>0</v>
      </c>
      <c r="R369" s="19" t="s">
        <v>114</v>
      </c>
      <c r="S369" s="16">
        <v>0</v>
      </c>
      <c r="T369" s="16">
        <v>0</v>
      </c>
      <c r="U369" s="16">
        <v>0</v>
      </c>
      <c r="V369" s="16">
        <v>0</v>
      </c>
      <c r="W369" s="16">
        <v>0</v>
      </c>
      <c r="X369" s="16">
        <v>0</v>
      </c>
      <c r="Y369" s="91">
        <v>0</v>
      </c>
      <c r="Z369" s="91">
        <v>0</v>
      </c>
      <c r="AA369" s="91">
        <v>-296.507750528641</v>
      </c>
      <c r="AB369" s="91">
        <v>-2.4006023999999999</v>
      </c>
      <c r="AC369" s="91">
        <v>-33.218274937563997</v>
      </c>
      <c r="AD369" s="91">
        <v>-74.905480879999999</v>
      </c>
      <c r="AE369" s="91">
        <v>-283.43009629276003</v>
      </c>
      <c r="AF369" s="91">
        <v>-111.78310270999999</v>
      </c>
      <c r="AG369" s="91">
        <v>-56.820669076800002</v>
      </c>
      <c r="AH369" s="91">
        <v>-20.957399410000001</v>
      </c>
      <c r="AI369" s="91">
        <v>-289.43497647999999</v>
      </c>
      <c r="AJ369" s="91">
        <v>-335.95396104000002</v>
      </c>
      <c r="AK369" s="91">
        <v>-14.41856327</v>
      </c>
      <c r="AL369" s="91">
        <v>-308.25877179000003</v>
      </c>
      <c r="AM369" s="91">
        <v>-4755.9638432100001</v>
      </c>
      <c r="AN369" s="91">
        <v>-486.612066430418</v>
      </c>
      <c r="AO369" s="91">
        <v>-701.28026439104497</v>
      </c>
      <c r="AP369" s="91">
        <v>-1095.662672381316</v>
      </c>
      <c r="AQ369" s="91">
        <v>-1210.6218343335199</v>
      </c>
      <c r="AR369" s="91">
        <v>-320.78426383665601</v>
      </c>
      <c r="AS369" s="91">
        <v>-692.87288981826998</v>
      </c>
      <c r="AT369" s="91">
        <v>-2256.7720759116391</v>
      </c>
      <c r="AU369" s="91">
        <v>-641.27888711935998</v>
      </c>
      <c r="AV369" s="91">
        <v>-405.74837903098398</v>
      </c>
      <c r="AW369" s="91">
        <v>-1362.3787851175571</v>
      </c>
    </row>
    <row r="370" spans="1:49" x14ac:dyDescent="0.2">
      <c r="A370" s="28" t="s">
        <v>48</v>
      </c>
      <c r="B370" s="43" t="s">
        <v>83</v>
      </c>
      <c r="C370" s="60">
        <f t="shared" ref="C370:Q370" si="49">C371+C385+C399+C413</f>
        <v>35809.972853867228</v>
      </c>
      <c r="D370" s="60">
        <f t="shared" si="49"/>
        <v>12150.176217976814</v>
      </c>
      <c r="E370" s="60">
        <f t="shared" si="49"/>
        <v>-15281.842157491177</v>
      </c>
      <c r="F370" s="60">
        <f t="shared" si="49"/>
        <v>-4394.3269523508279</v>
      </c>
      <c r="G370" s="60">
        <f t="shared" si="49"/>
        <v>18606.80853886727</v>
      </c>
      <c r="H370" s="60">
        <f t="shared" si="49"/>
        <v>39226.441260993066</v>
      </c>
      <c r="I370" s="60">
        <f t="shared" si="49"/>
        <v>86944.379520151779</v>
      </c>
      <c r="J370" s="60">
        <f t="shared" si="49"/>
        <v>16381.585192173428</v>
      </c>
      <c r="K370" s="60">
        <f t="shared" si="49"/>
        <v>54709.672096206428</v>
      </c>
      <c r="L370" s="60">
        <f t="shared" si="49"/>
        <v>85176.849052341247</v>
      </c>
      <c r="M370" s="60">
        <f t="shared" si="49"/>
        <v>97807.678873181343</v>
      </c>
      <c r="N370" s="60">
        <f t="shared" si="49"/>
        <v>132156.15766183051</v>
      </c>
      <c r="O370" s="29">
        <f t="shared" si="49"/>
        <v>115873.44523544121</v>
      </c>
      <c r="P370" s="29">
        <f t="shared" si="49"/>
        <v>94499.702480881198</v>
      </c>
      <c r="Q370" s="29">
        <f t="shared" si="49"/>
        <v>71503.840685115953</v>
      </c>
      <c r="R370" s="79" t="s">
        <v>114</v>
      </c>
      <c r="S370" s="29">
        <f t="shared" ref="S370" si="50">S371+S385+S399+S413</f>
        <v>-58290.713539690427</v>
      </c>
      <c r="T370" s="29">
        <f>T371+T385+T399+T413</f>
        <v>-2995.6419732984541</v>
      </c>
      <c r="U370" s="29">
        <f>U371+U385+U399+U413</f>
        <v>86537.044283389812</v>
      </c>
      <c r="V370" s="29">
        <f>V371+V385+V399+V413</f>
        <v>72639.969873260925</v>
      </c>
      <c r="W370" s="29">
        <f>W371+W385+W399+W413</f>
        <v>101670.76249049009</v>
      </c>
      <c r="X370" s="29">
        <v>131425</v>
      </c>
      <c r="Y370" s="29">
        <v>-7463.3562779790409</v>
      </c>
      <c r="Z370" s="29">
        <v>60796.61804102239</v>
      </c>
      <c r="AA370" s="29">
        <v>88011.659849725373</v>
      </c>
      <c r="AB370" s="29">
        <v>41513.161805512224</v>
      </c>
      <c r="AC370" s="29">
        <v>29479.47923321799</v>
      </c>
      <c r="AD370" s="29">
        <v>61413.807215500223</v>
      </c>
      <c r="AE370" s="29">
        <v>63876.420721939947</v>
      </c>
      <c r="AF370" s="29">
        <v>9149.4450565826082</v>
      </c>
      <c r="AG370" s="29">
        <v>17177.042024595168</v>
      </c>
      <c r="AH370" s="29">
        <v>36635.101045332973</v>
      </c>
      <c r="AI370" s="29">
        <v>11296.18439500641</v>
      </c>
      <c r="AJ370" s="29">
        <v>108772.15761721189</v>
      </c>
      <c r="AK370" s="29">
        <v>99537.752858290827</v>
      </c>
      <c r="AL370" s="29">
        <v>130697.8410534679</v>
      </c>
      <c r="AM370" s="29">
        <v>271015.00043913128</v>
      </c>
      <c r="AN370" s="29">
        <v>93732.501786214241</v>
      </c>
      <c r="AO370" s="29">
        <v>42611.527297179768</v>
      </c>
      <c r="AP370" s="29">
        <v>36782.038111251983</v>
      </c>
      <c r="AQ370" s="29">
        <v>30497.088613557109</v>
      </c>
      <c r="AR370" s="29">
        <v>90869.40391080876</v>
      </c>
      <c r="AS370" s="29">
        <v>161336.6013484351</v>
      </c>
      <c r="AT370" s="29">
        <v>194824.42081168169</v>
      </c>
      <c r="AU370" s="29">
        <v>259281.3203789719</v>
      </c>
      <c r="AV370" s="29">
        <v>87128.240478684573</v>
      </c>
      <c r="AW370" s="29">
        <v>149354.42439135729</v>
      </c>
    </row>
    <row r="371" spans="1:49" x14ac:dyDescent="0.2">
      <c r="A371" s="30" t="s">
        <v>3</v>
      </c>
      <c r="B371" s="44" t="s">
        <v>83</v>
      </c>
      <c r="C371" s="62">
        <f t="shared" ref="C371:Q371" si="51">C372+C373+C374-C375-C376-C377-C378+C379-C380+C381+C382+C383+C384</f>
        <v>-7330.7082863199948</v>
      </c>
      <c r="D371" s="62">
        <f t="shared" si="51"/>
        <v>-2809.9727513400003</v>
      </c>
      <c r="E371" s="62">
        <f t="shared" si="51"/>
        <v>-12755.493300290005</v>
      </c>
      <c r="F371" s="62">
        <f t="shared" si="51"/>
        <v>-10139.131903269998</v>
      </c>
      <c r="G371" s="62">
        <f t="shared" si="51"/>
        <v>-2850.8358816299956</v>
      </c>
      <c r="H371" s="62">
        <f t="shared" si="51"/>
        <v>-2483.827642070004</v>
      </c>
      <c r="I371" s="62">
        <f t="shared" si="51"/>
        <v>-954.13446896000278</v>
      </c>
      <c r="J371" s="62">
        <f t="shared" si="51"/>
        <v>-7309.789007520003</v>
      </c>
      <c r="K371" s="62">
        <f t="shared" si="51"/>
        <v>-10899.162666270002</v>
      </c>
      <c r="L371" s="62">
        <f t="shared" si="51"/>
        <v>3430.277562885145</v>
      </c>
      <c r="M371" s="62">
        <f t="shared" si="51"/>
        <v>-9127.481533050257</v>
      </c>
      <c r="N371" s="62">
        <f t="shared" si="51"/>
        <v>11844.830459999033</v>
      </c>
      <c r="O371" s="14">
        <f t="shared" si="51"/>
        <v>11077.154570571649</v>
      </c>
      <c r="P371" s="14">
        <f t="shared" si="51"/>
        <v>-984.23637817079816</v>
      </c>
      <c r="Q371" s="14">
        <f t="shared" si="51"/>
        <v>460.77745988566312</v>
      </c>
      <c r="R371" s="80" t="s">
        <v>114</v>
      </c>
      <c r="S371" s="14">
        <f t="shared" ref="S371:W371" si="52">S372+S373+S374-S375-S376-S377-S378+S379-S380+S381+S382+S383+S384</f>
        <v>6136.1731394833569</v>
      </c>
      <c r="T371" s="14">
        <f t="shared" si="52"/>
        <v>23600.683372146588</v>
      </c>
      <c r="U371" s="14">
        <f t="shared" si="52"/>
        <v>20872.292576767322</v>
      </c>
      <c r="V371" s="14">
        <f t="shared" si="52"/>
        <v>16176.496710730922</v>
      </c>
      <c r="W371" s="14">
        <f t="shared" si="52"/>
        <v>6478.4461622964482</v>
      </c>
      <c r="X371" s="14">
        <v>19906.599999999999</v>
      </c>
      <c r="Y371" s="93">
        <v>-50847.876555141498</v>
      </c>
      <c r="Z371" s="93">
        <v>10672.718247700041</v>
      </c>
      <c r="AA371" s="93">
        <v>12818.545853626019</v>
      </c>
      <c r="AB371" s="93">
        <v>19777.924870669929</v>
      </c>
      <c r="AC371" s="93">
        <v>11851.62858581834</v>
      </c>
      <c r="AD371" s="93">
        <v>3755.5960375866598</v>
      </c>
      <c r="AE371" s="93">
        <v>12169.57088342825</v>
      </c>
      <c r="AF371" s="93">
        <v>4219.3546202754078</v>
      </c>
      <c r="AG371" s="93">
        <v>2386.07392188824</v>
      </c>
      <c r="AH371" s="93">
        <v>10440.866239200701</v>
      </c>
      <c r="AI371" s="93">
        <v>13456.414287244959</v>
      </c>
      <c r="AJ371" s="93">
        <v>1037.172563684318</v>
      </c>
      <c r="AK371" s="93">
        <v>8718.4818461025698</v>
      </c>
      <c r="AL371" s="93">
        <v>19750.530477041659</v>
      </c>
      <c r="AM371" s="93">
        <v>-21178.889053138751</v>
      </c>
      <c r="AN371" s="93">
        <v>7827.2119039551417</v>
      </c>
      <c r="AO371" s="93">
        <v>5869.093905512028</v>
      </c>
      <c r="AP371" s="93">
        <v>835.33118185903697</v>
      </c>
      <c r="AQ371" s="93">
        <v>-14966.75047530307</v>
      </c>
      <c r="AR371" s="93">
        <v>4139.4525194140442</v>
      </c>
      <c r="AS371" s="93">
        <v>4998.8041386998948</v>
      </c>
      <c r="AT371" s="93">
        <v>16934.336576850768</v>
      </c>
      <c r="AU371" s="93">
        <v>12440.62427055337</v>
      </c>
      <c r="AV371" s="93">
        <v>22860.335922819249</v>
      </c>
      <c r="AW371" s="93">
        <v>68046.379552767234</v>
      </c>
    </row>
    <row r="372" spans="1:49" x14ac:dyDescent="0.2">
      <c r="A372" s="21" t="s">
        <v>70</v>
      </c>
      <c r="B372" s="45" t="s">
        <v>83</v>
      </c>
      <c r="C372" s="61">
        <v>326.33137269000002</v>
      </c>
      <c r="D372" s="61">
        <v>151.61156205999998</v>
      </c>
      <c r="E372" s="61">
        <v>-1088.0044972400001</v>
      </c>
      <c r="F372" s="61">
        <v>1398.1556107799997</v>
      </c>
      <c r="G372" s="61">
        <v>510.04625078999976</v>
      </c>
      <c r="H372" s="61">
        <v>83.938732680000001</v>
      </c>
      <c r="I372" s="61">
        <v>2527.7137358099994</v>
      </c>
      <c r="J372" s="61">
        <v>85.728847670000036</v>
      </c>
      <c r="K372" s="61">
        <v>-108.15443502000007</v>
      </c>
      <c r="L372" s="61">
        <v>1986.487686591872</v>
      </c>
      <c r="M372" s="61">
        <v>3625.1394191272411</v>
      </c>
      <c r="N372" s="61">
        <v>2876.6140159058905</v>
      </c>
      <c r="O372" s="16">
        <v>3488.2702244208708</v>
      </c>
      <c r="P372" s="16">
        <v>231.7331656677604</v>
      </c>
      <c r="Q372" s="16">
        <v>5428.9629930755373</v>
      </c>
      <c r="R372" s="19" t="s">
        <v>114</v>
      </c>
      <c r="S372" s="16">
        <v>3523.5118839880743</v>
      </c>
      <c r="T372" s="16">
        <v>5682.5356577338389</v>
      </c>
      <c r="U372" s="16">
        <v>5169.514522831515</v>
      </c>
      <c r="V372" s="16">
        <v>-333.77988597012211</v>
      </c>
      <c r="W372" s="16">
        <v>2401.8512889484905</v>
      </c>
      <c r="X372" s="16">
        <v>1648.6</v>
      </c>
      <c r="Y372" s="91">
        <v>473.36590710829</v>
      </c>
      <c r="Z372" s="91">
        <v>1949.975818266779</v>
      </c>
      <c r="AA372" s="91">
        <v>1196.646304694762</v>
      </c>
      <c r="AB372" s="91">
        <v>1176.214537085237</v>
      </c>
      <c r="AC372" s="91">
        <v>2357.7716572970598</v>
      </c>
      <c r="AD372" s="91">
        <v>1936.5811365228201</v>
      </c>
      <c r="AE372" s="91">
        <v>8812.6502747037539</v>
      </c>
      <c r="AF372" s="91">
        <v>581.84427190255599</v>
      </c>
      <c r="AG372" s="91">
        <v>1741.2650453824799</v>
      </c>
      <c r="AH372" s="91">
        <v>947.43856794650003</v>
      </c>
      <c r="AI372" s="91">
        <v>1448.621763545912</v>
      </c>
      <c r="AJ372" s="91">
        <v>401.32501084638199</v>
      </c>
      <c r="AK372" s="91">
        <v>2207.9552408521699</v>
      </c>
      <c r="AL372" s="91">
        <v>2141.3552795876731</v>
      </c>
      <c r="AM372" s="91">
        <v>4992.4712046845316</v>
      </c>
      <c r="AN372" s="91">
        <v>1369.121808114536</v>
      </c>
      <c r="AO372" s="91">
        <v>1353.259926518954</v>
      </c>
      <c r="AP372" s="91">
        <v>2196.9398453226722</v>
      </c>
      <c r="AQ372" s="91">
        <v>1380.244093197248</v>
      </c>
      <c r="AR372" s="91">
        <v>449.16076713047499</v>
      </c>
      <c r="AS372" s="91">
        <v>145.52550657013501</v>
      </c>
      <c r="AT372" s="91">
        <v>1153.3083753643109</v>
      </c>
      <c r="AU372" s="91">
        <v>165.08215125524001</v>
      </c>
      <c r="AV372" s="91">
        <v>4123.2049978176319</v>
      </c>
      <c r="AW372" s="91">
        <v>4255.4577168276992</v>
      </c>
    </row>
    <row r="373" spans="1:49" x14ac:dyDescent="0.2">
      <c r="A373" s="21" t="s">
        <v>71</v>
      </c>
      <c r="B373" s="45" t="s">
        <v>83</v>
      </c>
      <c r="C373" s="61">
        <v>-7446.0810476000006</v>
      </c>
      <c r="D373" s="61">
        <v>-2594.3596590700013</v>
      </c>
      <c r="E373" s="61">
        <v>-11611.269540240004</v>
      </c>
      <c r="F373" s="61">
        <v>-11607.165780519994</v>
      </c>
      <c r="G373" s="61">
        <v>-39.96053036000086</v>
      </c>
      <c r="H373" s="61">
        <v>-1734.5606273899996</v>
      </c>
      <c r="I373" s="61">
        <v>1014.4814939999991</v>
      </c>
      <c r="J373" s="61">
        <v>-11928.361112630004</v>
      </c>
      <c r="K373" s="61">
        <v>-9265.9342127000018</v>
      </c>
      <c r="L373" s="61">
        <v>-1307.0805050775284</v>
      </c>
      <c r="M373" s="61">
        <v>-1994.5091576945981</v>
      </c>
      <c r="N373" s="61">
        <v>-1162.7992045742203</v>
      </c>
      <c r="O373" s="16">
        <v>1381.4635492776822</v>
      </c>
      <c r="P373" s="16">
        <v>-679.56845723061826</v>
      </c>
      <c r="Q373" s="16">
        <v>-1976.3305590453626</v>
      </c>
      <c r="R373" s="19" t="s">
        <v>114</v>
      </c>
      <c r="S373" s="16">
        <v>1401.5501399962652</v>
      </c>
      <c r="T373" s="16">
        <v>4202.5811133636407</v>
      </c>
      <c r="U373" s="16">
        <v>-1647.3813352178754</v>
      </c>
      <c r="V373" s="16">
        <v>-927.79556035306791</v>
      </c>
      <c r="W373" s="16">
        <v>3626.374757226477</v>
      </c>
      <c r="X373" s="16">
        <v>4354.3</v>
      </c>
      <c r="Y373" s="91">
        <v>-50234.45891649893</v>
      </c>
      <c r="Z373" s="91">
        <v>-3750.6157322851791</v>
      </c>
      <c r="AA373" s="91">
        <v>-11511.81726544139</v>
      </c>
      <c r="AB373" s="91">
        <v>8167.264449289406</v>
      </c>
      <c r="AC373" s="91">
        <v>5585.3259563025476</v>
      </c>
      <c r="AD373" s="91">
        <v>3722.7901939212602</v>
      </c>
      <c r="AE373" s="91">
        <v>763.63800968981298</v>
      </c>
      <c r="AF373" s="91">
        <v>-1932.264183467563</v>
      </c>
      <c r="AG373" s="91">
        <v>709.69567184439995</v>
      </c>
      <c r="AH373" s="91">
        <v>3612.3234493600999</v>
      </c>
      <c r="AI373" s="91">
        <v>7059.2972788701718</v>
      </c>
      <c r="AJ373" s="91">
        <v>7424.69132539372</v>
      </c>
      <c r="AK373" s="91">
        <v>6136.5883440395701</v>
      </c>
      <c r="AL373" s="91">
        <v>14562.62488528999</v>
      </c>
      <c r="AM373" s="91">
        <v>-19417.736473144159</v>
      </c>
      <c r="AN373" s="91">
        <v>2472.749219231152</v>
      </c>
      <c r="AO373" s="91">
        <v>-2145.1384513761172</v>
      </c>
      <c r="AP373" s="91">
        <v>6.0710400394060002</v>
      </c>
      <c r="AQ373" s="91">
        <v>-842.00289451897595</v>
      </c>
      <c r="AR373" s="91">
        <v>1648.1941990142591</v>
      </c>
      <c r="AS373" s="91">
        <v>2687.4295445042098</v>
      </c>
      <c r="AT373" s="91">
        <v>7157.5111097550362</v>
      </c>
      <c r="AU373" s="91">
        <v>773.12866383245205</v>
      </c>
      <c r="AV373" s="91">
        <v>12702.736486153361</v>
      </c>
      <c r="AW373" s="91">
        <v>171.563227474218</v>
      </c>
    </row>
    <row r="374" spans="1:49" x14ac:dyDescent="0.2">
      <c r="A374" s="21" t="s">
        <v>72</v>
      </c>
      <c r="B374" s="45" t="s">
        <v>83</v>
      </c>
      <c r="C374" s="61">
        <v>4445.6049175200014</v>
      </c>
      <c r="D374" s="61">
        <v>5563.3202423200009</v>
      </c>
      <c r="E374" s="61">
        <v>6082.0659934000023</v>
      </c>
      <c r="F374" s="61">
        <v>5112.8159630399978</v>
      </c>
      <c r="G374" s="61">
        <v>4884.8724534200028</v>
      </c>
      <c r="H374" s="61">
        <v>5741.7147787099966</v>
      </c>
      <c r="I374" s="61">
        <v>5402.8500228600005</v>
      </c>
      <c r="J374" s="61">
        <v>5081.3370900500022</v>
      </c>
      <c r="K374" s="61">
        <v>4686.7189259499992</v>
      </c>
      <c r="L374" s="61">
        <v>5968.6910738199986</v>
      </c>
      <c r="M374" s="61">
        <v>5168.0768487003934</v>
      </c>
      <c r="N374" s="61">
        <v>5440.3619679085568</v>
      </c>
      <c r="O374" s="16">
        <v>5678.1219540429038</v>
      </c>
      <c r="P374" s="16">
        <v>5518.5736935807081</v>
      </c>
      <c r="Q374" s="16">
        <v>5971.0289981637497</v>
      </c>
      <c r="R374" s="19" t="s">
        <v>114</v>
      </c>
      <c r="S374" s="16">
        <v>6118.6137334199993</v>
      </c>
      <c r="T374" s="16">
        <v>6775.949142389848</v>
      </c>
      <c r="U374" s="16">
        <v>7390.4561175657645</v>
      </c>
      <c r="V374" s="16">
        <v>7763.3905086221148</v>
      </c>
      <c r="W374" s="16">
        <v>7572.9262451660034</v>
      </c>
      <c r="X374" s="16">
        <v>9400.7999999999993</v>
      </c>
      <c r="Y374" s="91">
        <v>2679.9917753844402</v>
      </c>
      <c r="Z374" s="91">
        <v>2777.0104469950002</v>
      </c>
      <c r="AA374" s="91">
        <v>3560.35448314</v>
      </c>
      <c r="AB374" s="91">
        <v>3400.32688289</v>
      </c>
      <c r="AC374" s="91">
        <v>4082.7534974199998</v>
      </c>
      <c r="AD374" s="91">
        <v>3646.41999196198</v>
      </c>
      <c r="AE374" s="91">
        <v>3503.122823804491</v>
      </c>
      <c r="AF374" s="91">
        <v>3989.6095136549998</v>
      </c>
      <c r="AG374" s="91">
        <v>4131.8158081000001</v>
      </c>
      <c r="AH374" s="91">
        <v>4395.0919142000002</v>
      </c>
      <c r="AI374" s="91">
        <v>4045.821971105664</v>
      </c>
      <c r="AJ374" s="91">
        <v>4742.1328511597203</v>
      </c>
      <c r="AK374" s="91">
        <v>4548.6459721204501</v>
      </c>
      <c r="AL374" s="91">
        <v>4378.9638523456251</v>
      </c>
      <c r="AM374" s="91">
        <v>6588.9045671147378</v>
      </c>
      <c r="AN374" s="91">
        <v>5300.3711495411881</v>
      </c>
      <c r="AO374" s="91">
        <v>4972.3731436344815</v>
      </c>
      <c r="AP374" s="91">
        <v>4886.1280847928929</v>
      </c>
      <c r="AQ374" s="91">
        <v>4982.8455827440484</v>
      </c>
      <c r="AR374" s="91">
        <v>4832.6205267207333</v>
      </c>
      <c r="AS374" s="91">
        <v>5650.8769315183799</v>
      </c>
      <c r="AT374" s="91">
        <v>5581.9958934076103</v>
      </c>
      <c r="AU374" s="91">
        <v>4632.7171459976717</v>
      </c>
      <c r="AV374" s="91">
        <v>5795.3956948687801</v>
      </c>
      <c r="AW374" s="91">
        <v>5205.3318770746591</v>
      </c>
    </row>
    <row r="375" spans="1:49" x14ac:dyDescent="0.2">
      <c r="A375" s="21" t="s">
        <v>73</v>
      </c>
      <c r="B375" s="45" t="s">
        <v>83</v>
      </c>
      <c r="C375" s="61">
        <v>32.77611864</v>
      </c>
      <c r="D375" s="61">
        <v>26.626438839999999</v>
      </c>
      <c r="E375" s="61">
        <v>24.393270309999998</v>
      </c>
      <c r="F375" s="61">
        <v>29.652396230000004</v>
      </c>
      <c r="G375" s="61">
        <v>36.340696250000008</v>
      </c>
      <c r="H375" s="61">
        <v>39.126997930000016</v>
      </c>
      <c r="I375" s="61">
        <v>35.08431238</v>
      </c>
      <c r="J375" s="61">
        <v>36.206018950000008</v>
      </c>
      <c r="K375" s="61">
        <v>47.476298129999989</v>
      </c>
      <c r="L375" s="61">
        <v>36.355003800000006</v>
      </c>
      <c r="M375" s="61">
        <v>35.827164630000013</v>
      </c>
      <c r="N375" s="61">
        <v>44.792847350000009</v>
      </c>
      <c r="O375" s="16">
        <v>31.94570981</v>
      </c>
      <c r="P375" s="16">
        <v>46.357110599999984</v>
      </c>
      <c r="Q375" s="16">
        <v>35.985666610000017</v>
      </c>
      <c r="R375" s="19" t="s">
        <v>114</v>
      </c>
      <c r="S375" s="16">
        <v>39.769778169999995</v>
      </c>
      <c r="T375" s="16">
        <v>39.04046657</v>
      </c>
      <c r="U375" s="16">
        <v>58.087256249999982</v>
      </c>
      <c r="V375" s="16">
        <v>48.846281329999989</v>
      </c>
      <c r="W375" s="16">
        <v>34.665516189999998</v>
      </c>
      <c r="X375" s="16">
        <v>41.4</v>
      </c>
      <c r="Y375" s="91">
        <v>10.97555552</v>
      </c>
      <c r="Z375" s="91">
        <v>9.2087531200000008</v>
      </c>
      <c r="AA375" s="91">
        <v>8.7322574900000003</v>
      </c>
      <c r="AB375" s="91">
        <v>9.73606193</v>
      </c>
      <c r="AC375" s="91">
        <v>7.7324618699999998</v>
      </c>
      <c r="AD375" s="91">
        <v>8.2177895400000001</v>
      </c>
      <c r="AE375" s="91">
        <v>9.5432407599999998</v>
      </c>
      <c r="AF375" s="91">
        <v>8.7752901399999992</v>
      </c>
      <c r="AG375" s="91">
        <v>8.9378412600000008</v>
      </c>
      <c r="AH375" s="91">
        <v>18.12763365</v>
      </c>
      <c r="AI375" s="91">
        <v>6.4449386100000003</v>
      </c>
      <c r="AJ375" s="91">
        <v>9.7484905899999994</v>
      </c>
      <c r="AK375" s="91">
        <v>8.8370366199999992</v>
      </c>
      <c r="AL375" s="91">
        <v>12.68809828</v>
      </c>
      <c r="AM375" s="91">
        <v>8.40890117</v>
      </c>
      <c r="AN375" s="91">
        <v>9.7159021299999999</v>
      </c>
      <c r="AO375" s="91">
        <v>7.7279955900000017</v>
      </c>
      <c r="AP375" s="91">
        <v>9.2098726600000003</v>
      </c>
      <c r="AQ375" s="91">
        <v>10.470321480000001</v>
      </c>
      <c r="AR375" s="91">
        <v>10.13994765</v>
      </c>
      <c r="AS375" s="91">
        <v>15.90429466</v>
      </c>
      <c r="AT375" s="91">
        <v>13.1292331</v>
      </c>
      <c r="AU375" s="91">
        <v>9.99381889</v>
      </c>
      <c r="AV375" s="91">
        <v>13.20014647</v>
      </c>
      <c r="AW375" s="91">
        <v>14.109117530000001</v>
      </c>
    </row>
    <row r="376" spans="1:49" x14ac:dyDescent="0.2">
      <c r="A376" s="21" t="s">
        <v>74</v>
      </c>
      <c r="B376" s="45" t="s">
        <v>83</v>
      </c>
      <c r="C376" s="61">
        <v>700.43479106999996</v>
      </c>
      <c r="D376" s="61">
        <v>692.1053865699995</v>
      </c>
      <c r="E376" s="61">
        <v>820.80338647000031</v>
      </c>
      <c r="F376" s="61">
        <v>679.48079722999978</v>
      </c>
      <c r="G376" s="61">
        <v>639.6039642400001</v>
      </c>
      <c r="H376" s="61">
        <v>650.40989223000008</v>
      </c>
      <c r="I376" s="61">
        <v>815.13112712999998</v>
      </c>
      <c r="J376" s="61">
        <v>700.43890319000002</v>
      </c>
      <c r="K376" s="61">
        <v>607.69357472000024</v>
      </c>
      <c r="L376" s="61">
        <v>646.37400597530484</v>
      </c>
      <c r="M376" s="61">
        <v>725.54352883044567</v>
      </c>
      <c r="N376" s="61">
        <v>907.80900133885007</v>
      </c>
      <c r="O376" s="16">
        <v>831.47821195887491</v>
      </c>
      <c r="P376" s="16">
        <v>1034.8556665069118</v>
      </c>
      <c r="Q376" s="16">
        <v>1083.8187645030439</v>
      </c>
      <c r="R376" s="19" t="s">
        <v>114</v>
      </c>
      <c r="S376" s="16">
        <v>720.94029396509075</v>
      </c>
      <c r="T376" s="16">
        <v>825.89722345356302</v>
      </c>
      <c r="U376" s="16">
        <v>1095.6534412654921</v>
      </c>
      <c r="V376" s="16">
        <v>1044.0427368603596</v>
      </c>
      <c r="W376" s="16">
        <v>1090.0359909769843</v>
      </c>
      <c r="X376" s="16">
        <v>1092.0999999999999</v>
      </c>
      <c r="Y376" s="91">
        <v>353.679672072475</v>
      </c>
      <c r="Z376" s="91">
        <v>344.43207119424102</v>
      </c>
      <c r="AA376" s="91">
        <v>840.31377564645402</v>
      </c>
      <c r="AB376" s="91">
        <v>481.07891267765598</v>
      </c>
      <c r="AC376" s="91">
        <v>382.07225952863598</v>
      </c>
      <c r="AD376" s="91">
        <v>401.56446973390001</v>
      </c>
      <c r="AE376" s="91">
        <v>397.39765079531799</v>
      </c>
      <c r="AF376" s="91">
        <v>388.75642924184598</v>
      </c>
      <c r="AG376" s="91">
        <v>380.52982115063998</v>
      </c>
      <c r="AH376" s="91">
        <v>438.1459090171</v>
      </c>
      <c r="AI376" s="91">
        <v>452.628558837828</v>
      </c>
      <c r="AJ376" s="91">
        <v>477.85468025131399</v>
      </c>
      <c r="AK376" s="91">
        <v>457.01998401447003</v>
      </c>
      <c r="AL376" s="91">
        <v>444.40478419789099</v>
      </c>
      <c r="AM376" s="91">
        <v>1419.1596066606351</v>
      </c>
      <c r="AN376" s="91">
        <v>423.00986878296402</v>
      </c>
      <c r="AO376" s="91">
        <v>418.14271199339015</v>
      </c>
      <c r="AP376" s="91">
        <v>454.83446415707601</v>
      </c>
      <c r="AQ376" s="91">
        <v>485.20516658326397</v>
      </c>
      <c r="AR376" s="91">
        <v>400.04903797074098</v>
      </c>
      <c r="AS376" s="91">
        <v>423.50517515246003</v>
      </c>
      <c r="AT376" s="91">
        <v>507.84460695885099</v>
      </c>
      <c r="AU376" s="91">
        <v>511.79620290213199</v>
      </c>
      <c r="AV376" s="91">
        <v>526.979710820116</v>
      </c>
      <c r="AW376" s="91">
        <v>595.93083418772198</v>
      </c>
    </row>
    <row r="377" spans="1:49" x14ac:dyDescent="0.2">
      <c r="A377" s="21" t="s">
        <v>75</v>
      </c>
      <c r="B377" s="45" t="s">
        <v>83</v>
      </c>
      <c r="C377" s="61">
        <v>1405.49828985</v>
      </c>
      <c r="D377" s="61">
        <v>1392.8354281400004</v>
      </c>
      <c r="E377" s="61">
        <v>1702.3086652299999</v>
      </c>
      <c r="F377" s="61">
        <v>1280.2522276500006</v>
      </c>
      <c r="G377" s="61">
        <v>1389.1854921200008</v>
      </c>
      <c r="H377" s="61">
        <v>1646.5676511699996</v>
      </c>
      <c r="I377" s="61">
        <v>1802.4150101100004</v>
      </c>
      <c r="J377" s="61">
        <v>1466.6416402899997</v>
      </c>
      <c r="K377" s="61">
        <v>1353.0871482699999</v>
      </c>
      <c r="L377" s="61">
        <v>1539.4911148707979</v>
      </c>
      <c r="M377" s="61">
        <v>1764.9686990445823</v>
      </c>
      <c r="N377" s="61">
        <v>1564.9093870005111</v>
      </c>
      <c r="O377" s="16">
        <v>1731.6054064485079</v>
      </c>
      <c r="P377" s="16">
        <v>1857.8944749527082</v>
      </c>
      <c r="Q377" s="16">
        <v>1852.6045377207583</v>
      </c>
      <c r="R377" s="19" t="s">
        <v>114</v>
      </c>
      <c r="S377" s="16">
        <v>1610.2679276872282</v>
      </c>
      <c r="T377" s="16">
        <v>1935.8244839686274</v>
      </c>
      <c r="U377" s="16">
        <v>2436.9110116100583</v>
      </c>
      <c r="V377" s="16">
        <v>1786.4742490236101</v>
      </c>
      <c r="W377" s="16">
        <v>1972.3731255440894</v>
      </c>
      <c r="X377" s="16">
        <v>2003.3</v>
      </c>
      <c r="Y377" s="91">
        <v>535.24595016727505</v>
      </c>
      <c r="Z377" s="91">
        <v>565.09224580166494</v>
      </c>
      <c r="AA377" s="91">
        <v>1193.576698039682</v>
      </c>
      <c r="AB377" s="91">
        <v>521.05767096051704</v>
      </c>
      <c r="AC377" s="91">
        <v>547.07882637654404</v>
      </c>
      <c r="AD377" s="91">
        <v>1122.4344025462001</v>
      </c>
      <c r="AE377" s="91">
        <v>589.10077361051503</v>
      </c>
      <c r="AF377" s="91">
        <v>474.54764574378402</v>
      </c>
      <c r="AG377" s="91">
        <v>1160.53532776208</v>
      </c>
      <c r="AH377" s="91">
        <v>555.17930950779999</v>
      </c>
      <c r="AI377" s="91">
        <v>459.035681880472</v>
      </c>
      <c r="AJ377" s="91">
        <v>1330.0302696260219</v>
      </c>
      <c r="AK377" s="91">
        <v>688.07899057758004</v>
      </c>
      <c r="AL377" s="91">
        <v>974.89024720376699</v>
      </c>
      <c r="AM377" s="91">
        <v>1956.98589885769</v>
      </c>
      <c r="AN377" s="91">
        <v>666.50003300202002</v>
      </c>
      <c r="AO377" s="91">
        <v>608.65192808442191</v>
      </c>
      <c r="AP377" s="91">
        <v>1471.089829839636</v>
      </c>
      <c r="AQ377" s="91">
        <v>847.27874252868799</v>
      </c>
      <c r="AR377" s="91">
        <v>645.14086943243296</v>
      </c>
      <c r="AS377" s="91">
        <v>1896.9626850442351</v>
      </c>
      <c r="AT377" s="91">
        <v>652.88021804245398</v>
      </c>
      <c r="AU377" s="91">
        <v>653.79907302560002</v>
      </c>
      <c r="AV377" s="91">
        <v>1801.433785075084</v>
      </c>
      <c r="AW377" s="91">
        <v>793.16138908387802</v>
      </c>
    </row>
    <row r="378" spans="1:49" x14ac:dyDescent="0.2">
      <c r="A378" s="21" t="s">
        <v>76</v>
      </c>
      <c r="B378" s="45" t="s">
        <v>83</v>
      </c>
      <c r="C378" s="61">
        <v>2824.5438439999989</v>
      </c>
      <c r="D378" s="61">
        <v>2114.0620842500002</v>
      </c>
      <c r="E378" s="61">
        <v>3527.4863654200021</v>
      </c>
      <c r="F378" s="61">
        <v>2518.7051513200004</v>
      </c>
      <c r="G378" s="61">
        <v>2056.6900424999994</v>
      </c>
      <c r="H378" s="61">
        <v>3564.2484635700011</v>
      </c>
      <c r="I378" s="61">
        <v>2955.1639357799995</v>
      </c>
      <c r="J378" s="61">
        <v>2872.0824025200004</v>
      </c>
      <c r="K378" s="61">
        <v>2293.8889052399991</v>
      </c>
      <c r="L378" s="61">
        <v>2767.2203721800001</v>
      </c>
      <c r="M378" s="61">
        <v>4508.5753114499994</v>
      </c>
      <c r="N378" s="61">
        <v>3008.8888148699998</v>
      </c>
      <c r="O378" s="16">
        <v>4446.0473769400005</v>
      </c>
      <c r="P378" s="16">
        <v>4623.83560855</v>
      </c>
      <c r="Q378" s="16">
        <v>7383.638845479999</v>
      </c>
      <c r="R378" s="19" t="s">
        <v>114</v>
      </c>
      <c r="S378" s="16">
        <v>5915.8717874399999</v>
      </c>
      <c r="T378" s="16">
        <v>5589.5879328500014</v>
      </c>
      <c r="U378" s="16">
        <v>7800.2203827299973</v>
      </c>
      <c r="V378" s="16">
        <v>4087.3123470599994</v>
      </c>
      <c r="W378" s="16">
        <v>5447.0797887500012</v>
      </c>
      <c r="X378" s="16">
        <v>5577.1</v>
      </c>
      <c r="Y378" s="91">
        <v>6318.7359050200002</v>
      </c>
      <c r="Z378" s="91">
        <v>385.02815728000002</v>
      </c>
      <c r="AA378" s="91">
        <v>3623.9871871</v>
      </c>
      <c r="AB378" s="91">
        <v>1453.4022834100001</v>
      </c>
      <c r="AC378" s="91">
        <v>1498.0877357300001</v>
      </c>
      <c r="AD378" s="91">
        <v>6932.3840393199998</v>
      </c>
      <c r="AE378" s="91">
        <v>966.95056732</v>
      </c>
      <c r="AF378" s="91">
        <v>716.57721279999998</v>
      </c>
      <c r="AG378" s="91">
        <v>4850.4181866700001</v>
      </c>
      <c r="AH378" s="91">
        <v>1352.3954640500001</v>
      </c>
      <c r="AI378" s="91">
        <v>1086.29349286</v>
      </c>
      <c r="AJ378" s="91">
        <v>9526.5614263099997</v>
      </c>
      <c r="AK378" s="91">
        <v>1109.0109983899999</v>
      </c>
      <c r="AL378" s="91">
        <v>974.52658684000005</v>
      </c>
      <c r="AM378" s="91">
        <v>7855.4651286400003</v>
      </c>
      <c r="AN378" s="91">
        <v>829.56687675000001</v>
      </c>
      <c r="AO378" s="91">
        <v>1293.6681576599999</v>
      </c>
      <c r="AP378" s="91">
        <v>10388.55938612</v>
      </c>
      <c r="AQ378" s="91">
        <v>934.70335680999995</v>
      </c>
      <c r="AR378" s="91">
        <v>327.00220164000001</v>
      </c>
      <c r="AS378" s="91">
        <v>6171.6684721199999</v>
      </c>
      <c r="AT378" s="91">
        <v>1441.1911662800001</v>
      </c>
      <c r="AU378" s="91">
        <v>957.49305949999996</v>
      </c>
      <c r="AV378" s="91">
        <v>10610.27266499</v>
      </c>
      <c r="AW378" s="91">
        <v>987.06843734999995</v>
      </c>
    </row>
    <row r="379" spans="1:49" x14ac:dyDescent="0.2">
      <c r="A379" s="21" t="s">
        <v>77</v>
      </c>
      <c r="B379" s="45" t="s">
        <v>83</v>
      </c>
      <c r="C379" s="61">
        <v>1280.7384573100005</v>
      </c>
      <c r="D379" s="61">
        <v>1309.3970769100001</v>
      </c>
      <c r="E379" s="61">
        <v>2332.3699948099998</v>
      </c>
      <c r="F379" s="61">
        <v>3452.5151763499989</v>
      </c>
      <c r="G379" s="61">
        <v>1050.4729253499997</v>
      </c>
      <c r="H379" s="61">
        <v>2513.6572929399999</v>
      </c>
      <c r="I379" s="61">
        <v>1931.2361937599997</v>
      </c>
      <c r="J379" s="61">
        <v>3352.6611674199999</v>
      </c>
      <c r="K379" s="61">
        <v>1054.3621869599999</v>
      </c>
      <c r="L379" s="61">
        <v>1563.5357732806449</v>
      </c>
      <c r="M379" s="61">
        <v>2209.58244197452</v>
      </c>
      <c r="N379" s="61">
        <v>4155.3805809979631</v>
      </c>
      <c r="O379" s="16">
        <v>2172.5387427302185</v>
      </c>
      <c r="P379" s="16">
        <v>3451.5539311877324</v>
      </c>
      <c r="Q379" s="16">
        <v>1775.2963869609659</v>
      </c>
      <c r="R379" s="19" t="s">
        <v>114</v>
      </c>
      <c r="S379" s="16">
        <v>1564.0599942029551</v>
      </c>
      <c r="T379" s="16">
        <v>1977.2719734696177</v>
      </c>
      <c r="U379" s="16">
        <v>2070.9237549608633</v>
      </c>
      <c r="V379" s="16">
        <v>5063.6122612310701</v>
      </c>
      <c r="W379" s="16">
        <v>1476.9836036253002</v>
      </c>
      <c r="X379" s="16">
        <v>1475.3</v>
      </c>
      <c r="Y379" s="91">
        <v>980.44630655674496</v>
      </c>
      <c r="Z379" s="91">
        <v>431.618391695132</v>
      </c>
      <c r="AA379" s="91">
        <v>544.31579134219101</v>
      </c>
      <c r="AB379" s="91">
        <v>6397.6666523033218</v>
      </c>
      <c r="AC379" s="91">
        <v>1564.9621755408641</v>
      </c>
      <c r="AD379" s="91">
        <v>543.91140163934006</v>
      </c>
      <c r="AE379" s="91">
        <v>926.62647066215902</v>
      </c>
      <c r="AF379" s="91">
        <v>1099.052335619645</v>
      </c>
      <c r="AG379" s="91">
        <v>927.70211967503997</v>
      </c>
      <c r="AH379" s="91">
        <v>1704.423160584</v>
      </c>
      <c r="AI379" s="91">
        <v>618.134633618468</v>
      </c>
      <c r="AJ379" s="91">
        <v>1225.371365075074</v>
      </c>
      <c r="AK379" s="91">
        <v>527.20727227455995</v>
      </c>
      <c r="AL379" s="91">
        <v>609.08542619264404</v>
      </c>
      <c r="AM379" s="91">
        <v>700.04476443719705</v>
      </c>
      <c r="AN379" s="91">
        <v>3898.8578747952001</v>
      </c>
      <c r="AO379" s="91">
        <v>612.10872673237418</v>
      </c>
      <c r="AP379" s="91">
        <v>2660.757849416234</v>
      </c>
      <c r="AQ379" s="91">
        <v>754.85154893647996</v>
      </c>
      <c r="AR379" s="91">
        <v>499.93233704186002</v>
      </c>
      <c r="AS379" s="91">
        <v>576.89417847698996</v>
      </c>
      <c r="AT379" s="91">
        <v>726.11377942496995</v>
      </c>
      <c r="AU379" s="91">
        <v>864.05696870639201</v>
      </c>
      <c r="AV379" s="91">
        <v>622.23007226890002</v>
      </c>
      <c r="AW379" s="91">
        <v>1283.0639110189261</v>
      </c>
    </row>
    <row r="380" spans="1:49" x14ac:dyDescent="0.2">
      <c r="A380" s="21" t="s">
        <v>78</v>
      </c>
      <c r="B380" s="45" t="s">
        <v>83</v>
      </c>
      <c r="C380" s="61">
        <v>1909.7044861799986</v>
      </c>
      <c r="D380" s="61">
        <v>2253.718402</v>
      </c>
      <c r="E380" s="61">
        <v>1758.9154468100012</v>
      </c>
      <c r="F380" s="61">
        <v>1306.1691187799993</v>
      </c>
      <c r="G380" s="61">
        <v>3669.3117208799968</v>
      </c>
      <c r="H380" s="61">
        <v>1750.6904708299996</v>
      </c>
      <c r="I380" s="61">
        <v>1400.6557272399996</v>
      </c>
      <c r="J380" s="61">
        <v>1206.1854747000002</v>
      </c>
      <c r="K380" s="61">
        <v>1176.5148174000003</v>
      </c>
      <c r="L380" s="61">
        <v>1657.5302318336592</v>
      </c>
      <c r="M380" s="61">
        <v>1367.3257342721331</v>
      </c>
      <c r="N380" s="61">
        <v>1288.8912646678989</v>
      </c>
      <c r="O380" s="16">
        <v>1702.8291288555608</v>
      </c>
      <c r="P380" s="16">
        <v>1854.0371959667614</v>
      </c>
      <c r="Q380" s="16">
        <v>1920.381529785426</v>
      </c>
      <c r="R380" s="19" t="s">
        <v>114</v>
      </c>
      <c r="S380" s="16">
        <v>1508.3858832316178</v>
      </c>
      <c r="T380" s="16">
        <v>1518.2874908681642</v>
      </c>
      <c r="U380" s="16">
        <v>1853.2445276673966</v>
      </c>
      <c r="V380" s="16">
        <v>1553.4610192151033</v>
      </c>
      <c r="W380" s="16">
        <v>1702.4089861387515</v>
      </c>
      <c r="X380" s="16">
        <v>2012.7</v>
      </c>
      <c r="Y380" s="91">
        <v>768.694277222295</v>
      </c>
      <c r="Z380" s="91">
        <v>736.416130495787</v>
      </c>
      <c r="AA380" s="91">
        <v>947.43277837340395</v>
      </c>
      <c r="AB380" s="91">
        <v>1590.609536679867</v>
      </c>
      <c r="AC380" s="91">
        <v>881.29207985695598</v>
      </c>
      <c r="AD380" s="91">
        <v>923.58916883864003</v>
      </c>
      <c r="AE380" s="91">
        <v>742.16295970613101</v>
      </c>
      <c r="AF380" s="91">
        <v>1066.8245727486001</v>
      </c>
      <c r="AG380" s="91">
        <v>870.50789470096004</v>
      </c>
      <c r="AH380" s="91">
        <v>901.79938614499997</v>
      </c>
      <c r="AI380" s="91">
        <v>926.89978902574796</v>
      </c>
      <c r="AJ380" s="91">
        <v>905.17973504324198</v>
      </c>
      <c r="AK380" s="91">
        <v>916.73056372229996</v>
      </c>
      <c r="AL380" s="91">
        <v>2480.9508448226152</v>
      </c>
      <c r="AM380" s="91">
        <v>1922.0114102745599</v>
      </c>
      <c r="AN380" s="91">
        <v>646.31332879194997</v>
      </c>
      <c r="AO380" s="91">
        <v>688.72847262985329</v>
      </c>
      <c r="AP380" s="91">
        <v>917.85294244545605</v>
      </c>
      <c r="AQ380" s="91">
        <v>830.69899341992004</v>
      </c>
      <c r="AR380" s="91">
        <v>662.13327813010903</v>
      </c>
      <c r="AS380" s="91">
        <v>1082.0872059031251</v>
      </c>
      <c r="AT380" s="91">
        <v>912.63945667985104</v>
      </c>
      <c r="AU380" s="91">
        <v>809.38652700065597</v>
      </c>
      <c r="AV380" s="91">
        <v>1467.3445390542199</v>
      </c>
      <c r="AW380" s="91">
        <v>969.31463932870599</v>
      </c>
    </row>
    <row r="381" spans="1:49" x14ac:dyDescent="0.2">
      <c r="A381" s="21" t="s">
        <v>79</v>
      </c>
      <c r="B381" s="45" t="s">
        <v>83</v>
      </c>
      <c r="C381" s="61">
        <v>1568.33956577</v>
      </c>
      <c r="D381" s="61">
        <v>128.85499999999999</v>
      </c>
      <c r="E381" s="61">
        <v>523.80489780000005</v>
      </c>
      <c r="F381" s="61">
        <v>1111.7349999999999</v>
      </c>
      <c r="G381" s="61">
        <v>824.12699999999995</v>
      </c>
      <c r="H381" s="61">
        <v>43.613</v>
      </c>
      <c r="I381" s="61">
        <v>3192.2491212</v>
      </c>
      <c r="J381" s="61">
        <v>3272.6330578500001</v>
      </c>
      <c r="K381" s="61">
        <v>2579.6123741500001</v>
      </c>
      <c r="L381" s="61">
        <v>6479.4728650099196</v>
      </c>
      <c r="M381" s="61">
        <v>10128.53766609935</v>
      </c>
      <c r="N381" s="61">
        <v>12353.484215968099</v>
      </c>
      <c r="O381" s="16">
        <v>10660.095448032918</v>
      </c>
      <c r="P381" s="16">
        <v>6811.7514881399993</v>
      </c>
      <c r="Q381" s="16">
        <v>5867.1334685299998</v>
      </c>
      <c r="R381" s="19" t="s">
        <v>114</v>
      </c>
      <c r="S381" s="16">
        <v>7165.4701356800006</v>
      </c>
      <c r="T381" s="16">
        <v>18428.311648029998</v>
      </c>
      <c r="U381" s="16">
        <v>23908.480222049999</v>
      </c>
      <c r="V381" s="16">
        <v>13196.239209520001</v>
      </c>
      <c r="W381" s="16">
        <v>10627.411045880001</v>
      </c>
      <c r="X381" s="16">
        <v>14778.1</v>
      </c>
      <c r="Y381" s="91">
        <v>4805.6579907599998</v>
      </c>
      <c r="Z381" s="91">
        <v>11315.199670980001</v>
      </c>
      <c r="AA381" s="91">
        <v>26110.18016684</v>
      </c>
      <c r="AB381" s="91">
        <v>5324.1214756700001</v>
      </c>
      <c r="AC381" s="91">
        <v>3117.4730703099999</v>
      </c>
      <c r="AD381" s="91">
        <v>5640.5363485099997</v>
      </c>
      <c r="AE381" s="91">
        <v>3945.7439368700002</v>
      </c>
      <c r="AF381" s="91">
        <v>3972.0597380499999</v>
      </c>
      <c r="AG381" s="91">
        <v>2656.0335905299999</v>
      </c>
      <c r="AH381" s="91">
        <v>3871.5417313500002</v>
      </c>
      <c r="AI381" s="91">
        <v>4447.7580143887881</v>
      </c>
      <c r="AJ381" s="91">
        <v>4497.7800241499999</v>
      </c>
      <c r="AK381" s="91">
        <v>3325.4962702600001</v>
      </c>
      <c r="AL381" s="91">
        <v>2958.85145139</v>
      </c>
      <c r="AM381" s="91">
        <v>6195.3520896618293</v>
      </c>
      <c r="AN381" s="91">
        <v>2347.7473770400002</v>
      </c>
      <c r="AO381" s="91">
        <v>4648.49572094</v>
      </c>
      <c r="AP381" s="91">
        <v>4410.89384384</v>
      </c>
      <c r="AQ381" s="91">
        <v>5965.4150229099996</v>
      </c>
      <c r="AR381" s="91">
        <v>4319.53641659</v>
      </c>
      <c r="AS381" s="91">
        <v>6630.7305693899998</v>
      </c>
      <c r="AT381" s="91">
        <v>6267.4693772199998</v>
      </c>
      <c r="AU381" s="91">
        <v>12893.33485524</v>
      </c>
      <c r="AV381" s="91">
        <v>14408.807501810001</v>
      </c>
      <c r="AW381" s="91">
        <v>61643.064788080002</v>
      </c>
    </row>
    <row r="382" spans="1:49" x14ac:dyDescent="0.2">
      <c r="A382" s="21" t="s">
        <v>80</v>
      </c>
      <c r="B382" s="45" t="s">
        <v>83</v>
      </c>
      <c r="C382" s="61">
        <v>-632.68402227000001</v>
      </c>
      <c r="D382" s="61">
        <v>-889.44923375999986</v>
      </c>
      <c r="E382" s="61">
        <v>-1160.5530145799999</v>
      </c>
      <c r="F382" s="61">
        <v>-3792.9281817099995</v>
      </c>
      <c r="G382" s="61">
        <v>-2289.2620648399998</v>
      </c>
      <c r="H382" s="61">
        <v>-1481.1473432800003</v>
      </c>
      <c r="I382" s="61">
        <v>-8014.2149239500013</v>
      </c>
      <c r="J382" s="61">
        <v>-892.23361823000005</v>
      </c>
      <c r="K382" s="61">
        <v>-4367.1067618500001</v>
      </c>
      <c r="L382" s="61">
        <v>-4613.8586020799994</v>
      </c>
      <c r="M382" s="61">
        <v>-19862.068313030002</v>
      </c>
      <c r="N382" s="61">
        <v>-5002.9198009799993</v>
      </c>
      <c r="O382" s="16">
        <v>-3559.4295139199999</v>
      </c>
      <c r="P382" s="16">
        <v>-6901.3001429399992</v>
      </c>
      <c r="Q382" s="16">
        <v>-4328.8844836999997</v>
      </c>
      <c r="R382" s="19" t="s">
        <v>114</v>
      </c>
      <c r="S382" s="16">
        <v>-3841.7970773100005</v>
      </c>
      <c r="T382" s="16">
        <v>-3557.3285651299998</v>
      </c>
      <c r="U382" s="16">
        <v>-2775.5840859</v>
      </c>
      <c r="V382" s="16">
        <v>-65.03318883</v>
      </c>
      <c r="W382" s="16">
        <v>-8980.5373709499981</v>
      </c>
      <c r="X382" s="16">
        <v>-1023.9</v>
      </c>
      <c r="Y382" s="91">
        <v>-1565.54825845</v>
      </c>
      <c r="Z382" s="91">
        <v>-10.292990059999999</v>
      </c>
      <c r="AA382" s="91">
        <v>-467.09093030000002</v>
      </c>
      <c r="AB382" s="91">
        <v>-631.78466090999996</v>
      </c>
      <c r="AC382" s="91">
        <v>-1540.39440769</v>
      </c>
      <c r="AD382" s="91">
        <v>-2346.45316499</v>
      </c>
      <c r="AE382" s="91">
        <v>-3077.0554401099998</v>
      </c>
      <c r="AF382" s="91">
        <v>-835.46590480999998</v>
      </c>
      <c r="AG382" s="91">
        <v>-509.50924209999999</v>
      </c>
      <c r="AH382" s="91">
        <v>-824.30488187000003</v>
      </c>
      <c r="AI382" s="91">
        <v>-1231.91691307</v>
      </c>
      <c r="AJ382" s="91">
        <v>-5004.7534111200002</v>
      </c>
      <c r="AK382" s="91">
        <v>-4847.7336801198298</v>
      </c>
      <c r="AL382" s="91">
        <v>0</v>
      </c>
      <c r="AM382" s="91">
        <v>-7075.8942602899997</v>
      </c>
      <c r="AN382" s="91">
        <v>-4986.5295153099996</v>
      </c>
      <c r="AO382" s="91">
        <v>-555.08589498000003</v>
      </c>
      <c r="AP382" s="91">
        <v>-83.912986329999995</v>
      </c>
      <c r="AQ382" s="91">
        <v>-24099.747247750001</v>
      </c>
      <c r="AR382" s="91">
        <v>-5565.5263922599997</v>
      </c>
      <c r="AS382" s="91">
        <v>-1102.52475888</v>
      </c>
      <c r="AT382" s="91">
        <v>-424.37727726000003</v>
      </c>
      <c r="AU382" s="91">
        <v>-3945.2268331599998</v>
      </c>
      <c r="AV382" s="91">
        <v>-372.80798369000001</v>
      </c>
      <c r="AW382" s="91">
        <v>-1152.5175502279619</v>
      </c>
    </row>
    <row r="383" spans="1:49" x14ac:dyDescent="0.2">
      <c r="A383" s="21" t="s">
        <v>81</v>
      </c>
      <c r="B383" s="45" t="s">
        <v>83</v>
      </c>
      <c r="C383" s="61">
        <v>0</v>
      </c>
      <c r="D383" s="61">
        <v>0</v>
      </c>
      <c r="E383" s="61">
        <v>0</v>
      </c>
      <c r="F383" s="61">
        <v>0</v>
      </c>
      <c r="G383" s="61">
        <v>0</v>
      </c>
      <c r="H383" s="61">
        <v>0</v>
      </c>
      <c r="I383" s="61">
        <v>0</v>
      </c>
      <c r="J383" s="61">
        <v>0</v>
      </c>
      <c r="K383" s="61">
        <v>0</v>
      </c>
      <c r="L383" s="61">
        <v>0</v>
      </c>
      <c r="M383" s="61">
        <v>0</v>
      </c>
      <c r="N383" s="61">
        <v>0</v>
      </c>
      <c r="O383" s="16">
        <v>0</v>
      </c>
      <c r="P383" s="16">
        <v>0</v>
      </c>
      <c r="Q383" s="16">
        <v>0</v>
      </c>
      <c r="R383" s="19" t="s">
        <v>114</v>
      </c>
      <c r="S383" s="16">
        <v>0</v>
      </c>
      <c r="T383" s="16">
        <v>0</v>
      </c>
      <c r="U383" s="16">
        <v>0</v>
      </c>
      <c r="V383" s="16">
        <v>0</v>
      </c>
      <c r="W383" s="16">
        <v>0</v>
      </c>
      <c r="X383" s="16">
        <v>0</v>
      </c>
      <c r="Y383" s="91">
        <v>0</v>
      </c>
      <c r="Z383" s="91">
        <v>0</v>
      </c>
      <c r="AA383" s="91">
        <v>0</v>
      </c>
      <c r="AB383" s="91">
        <v>0</v>
      </c>
      <c r="AC383" s="91">
        <v>0</v>
      </c>
      <c r="AD383" s="91">
        <v>0</v>
      </c>
      <c r="AE383" s="91">
        <v>0</v>
      </c>
      <c r="AF383" s="91">
        <v>0</v>
      </c>
      <c r="AG383" s="91">
        <v>0</v>
      </c>
      <c r="AH383" s="91">
        <v>0</v>
      </c>
      <c r="AI383" s="91">
        <v>0</v>
      </c>
      <c r="AJ383" s="91">
        <v>0</v>
      </c>
      <c r="AK383" s="91">
        <v>0</v>
      </c>
      <c r="AL383" s="91">
        <v>-12.889856419999999</v>
      </c>
      <c r="AM383" s="91">
        <v>0</v>
      </c>
      <c r="AN383" s="91">
        <v>0</v>
      </c>
      <c r="AO383" s="91">
        <v>0</v>
      </c>
      <c r="AP383" s="91">
        <v>0</v>
      </c>
      <c r="AQ383" s="91">
        <v>0</v>
      </c>
      <c r="AR383" s="91">
        <v>0</v>
      </c>
      <c r="AS383" s="91">
        <v>0</v>
      </c>
      <c r="AT383" s="91">
        <v>0</v>
      </c>
      <c r="AU383" s="91">
        <v>0</v>
      </c>
      <c r="AV383" s="91">
        <v>0</v>
      </c>
      <c r="AW383" s="91">
        <v>0</v>
      </c>
    </row>
    <row r="384" spans="1:49" x14ac:dyDescent="0.2">
      <c r="A384" s="21" t="s">
        <v>82</v>
      </c>
      <c r="B384" s="45" t="s">
        <v>83</v>
      </c>
      <c r="C384" s="61">
        <v>0</v>
      </c>
      <c r="D384" s="61">
        <v>0</v>
      </c>
      <c r="E384" s="61">
        <v>0</v>
      </c>
      <c r="F384" s="61">
        <v>0</v>
      </c>
      <c r="G384" s="61">
        <v>0</v>
      </c>
      <c r="H384" s="61">
        <v>0</v>
      </c>
      <c r="I384" s="61">
        <v>0</v>
      </c>
      <c r="J384" s="61">
        <v>0</v>
      </c>
      <c r="K384" s="61">
        <v>0</v>
      </c>
      <c r="L384" s="61">
        <v>0</v>
      </c>
      <c r="M384" s="61">
        <v>0</v>
      </c>
      <c r="N384" s="61">
        <v>0</v>
      </c>
      <c r="O384" s="16">
        <v>0</v>
      </c>
      <c r="P384" s="16">
        <v>0</v>
      </c>
      <c r="Q384" s="16">
        <v>0</v>
      </c>
      <c r="R384" s="19" t="s">
        <v>114</v>
      </c>
      <c r="S384" s="16">
        <v>0</v>
      </c>
      <c r="T384" s="16">
        <v>0</v>
      </c>
      <c r="U384" s="16">
        <v>0</v>
      </c>
      <c r="V384" s="16">
        <v>0</v>
      </c>
      <c r="W384" s="16">
        <v>0</v>
      </c>
      <c r="X384" s="16">
        <v>0</v>
      </c>
      <c r="Y384" s="91">
        <v>0</v>
      </c>
      <c r="Z384" s="91">
        <v>0</v>
      </c>
      <c r="AA384" s="91">
        <v>0</v>
      </c>
      <c r="AB384" s="91">
        <v>0</v>
      </c>
      <c r="AC384" s="91">
        <v>0</v>
      </c>
      <c r="AD384" s="91">
        <v>0</v>
      </c>
      <c r="AE384" s="91">
        <v>0</v>
      </c>
      <c r="AF384" s="91">
        <v>0</v>
      </c>
      <c r="AG384" s="91">
        <v>0</v>
      </c>
      <c r="AH384" s="91">
        <v>0</v>
      </c>
      <c r="AI384" s="91">
        <v>0</v>
      </c>
      <c r="AJ384" s="91">
        <v>0</v>
      </c>
      <c r="AK384" s="91">
        <v>0</v>
      </c>
      <c r="AL384" s="91">
        <v>0</v>
      </c>
      <c r="AM384" s="91">
        <v>0</v>
      </c>
      <c r="AN384" s="91">
        <v>0</v>
      </c>
      <c r="AO384" s="91">
        <v>0</v>
      </c>
      <c r="AP384" s="91">
        <v>0</v>
      </c>
      <c r="AQ384" s="91">
        <v>0</v>
      </c>
      <c r="AR384" s="91">
        <v>0</v>
      </c>
      <c r="AS384" s="91">
        <v>0</v>
      </c>
      <c r="AT384" s="91">
        <v>0</v>
      </c>
      <c r="AU384" s="91">
        <v>0</v>
      </c>
      <c r="AV384" s="91">
        <v>0</v>
      </c>
      <c r="AW384" s="91">
        <v>0</v>
      </c>
    </row>
    <row r="385" spans="1:49" x14ac:dyDescent="0.2">
      <c r="A385" s="30" t="s">
        <v>6</v>
      </c>
      <c r="B385" s="44" t="s">
        <v>83</v>
      </c>
      <c r="C385" s="62">
        <f t="shared" ref="C385:W385" si="53">C386+C387+C388-C389-C390-C391-C392+C393-C394+C395+C396+C397+C398</f>
        <v>248.57301698000003</v>
      </c>
      <c r="D385" s="62">
        <f t="shared" si="53"/>
        <v>910.39124268</v>
      </c>
      <c r="E385" s="62">
        <f t="shared" si="53"/>
        <v>-140.46940664000005</v>
      </c>
      <c r="F385" s="62">
        <f t="shared" si="53"/>
        <v>137.67606565999998</v>
      </c>
      <c r="G385" s="62">
        <f t="shared" si="53"/>
        <v>428.24595375000013</v>
      </c>
      <c r="H385" s="62">
        <f t="shared" si="53"/>
        <v>101.20459416000003</v>
      </c>
      <c r="I385" s="62">
        <f t="shared" si="53"/>
        <v>355.0110494299999</v>
      </c>
      <c r="J385" s="62">
        <f t="shared" si="53"/>
        <v>-729.88488092</v>
      </c>
      <c r="K385" s="62">
        <f t="shared" si="53"/>
        <v>558.68160417000001</v>
      </c>
      <c r="L385" s="62">
        <f t="shared" si="53"/>
        <v>345.54384249000009</v>
      </c>
      <c r="M385" s="62">
        <f t="shared" si="53"/>
        <v>565.03357104086695</v>
      </c>
      <c r="N385" s="62">
        <f t="shared" si="53"/>
        <v>514.98114887829797</v>
      </c>
      <c r="O385" s="14">
        <f t="shared" si="53"/>
        <v>289.72699786685797</v>
      </c>
      <c r="P385" s="14">
        <f t="shared" si="53"/>
        <v>323.82369280536409</v>
      </c>
      <c r="Q385" s="14">
        <f t="shared" si="53"/>
        <v>-378.23809941956199</v>
      </c>
      <c r="R385" s="80" t="s">
        <v>114</v>
      </c>
      <c r="S385" s="14">
        <f t="shared" si="53"/>
        <v>-339.85416403464103</v>
      </c>
      <c r="T385" s="14">
        <f t="shared" si="53"/>
        <v>-325.73745971382112</v>
      </c>
      <c r="U385" s="14">
        <f t="shared" si="53"/>
        <v>487.83812237829295</v>
      </c>
      <c r="V385" s="14">
        <f t="shared" si="53"/>
        <v>-764.17154880169778</v>
      </c>
      <c r="W385" s="14">
        <f t="shared" si="53"/>
        <v>-190.80620826572397</v>
      </c>
      <c r="X385" s="14">
        <v>5340.2</v>
      </c>
      <c r="Y385" s="93">
        <v>6.8152658544250002</v>
      </c>
      <c r="Z385" s="93">
        <v>66.475122589999998</v>
      </c>
      <c r="AA385" s="93">
        <v>12.00534826</v>
      </c>
      <c r="AB385" s="93">
        <v>244.12720236000001</v>
      </c>
      <c r="AC385" s="93">
        <v>161.25081334000001</v>
      </c>
      <c r="AD385" s="93">
        <v>206.57364887</v>
      </c>
      <c r="AE385" s="93">
        <v>130.28288251999999</v>
      </c>
      <c r="AF385" s="93">
        <v>-167.97955902999999</v>
      </c>
      <c r="AG385" s="93">
        <v>1.8825778399999999</v>
      </c>
      <c r="AH385" s="93">
        <v>-165.73724619000001</v>
      </c>
      <c r="AI385" s="93">
        <v>-226.87114467000001</v>
      </c>
      <c r="AJ385" s="93">
        <v>259.38400442</v>
      </c>
      <c r="AK385" s="93">
        <v>-448.92179420000002</v>
      </c>
      <c r="AL385" s="93">
        <v>-40.652421269999998</v>
      </c>
      <c r="AM385" s="93">
        <v>506.43466211999998</v>
      </c>
      <c r="AN385" s="93">
        <v>576.82305948999999</v>
      </c>
      <c r="AO385" s="93">
        <v>448.27013503000001</v>
      </c>
      <c r="AP385" s="93">
        <v>-277.53064139999998</v>
      </c>
      <c r="AQ385" s="93">
        <v>60.434230280000001</v>
      </c>
      <c r="AR385" s="93">
        <v>111.66224547</v>
      </c>
      <c r="AS385" s="93">
        <v>348.59139099999999</v>
      </c>
      <c r="AT385" s="93">
        <v>500.22496186000001</v>
      </c>
      <c r="AU385" s="93">
        <v>345.56876201</v>
      </c>
      <c r="AV385" s="93">
        <v>-189.06119405999999</v>
      </c>
      <c r="AW385" s="93">
        <v>-65.090564709999995</v>
      </c>
    </row>
    <row r="386" spans="1:49" x14ac:dyDescent="0.2">
      <c r="A386" s="21" t="s">
        <v>70</v>
      </c>
      <c r="B386" s="45" t="s">
        <v>83</v>
      </c>
      <c r="C386" s="61">
        <v>-15.628450710000001</v>
      </c>
      <c r="D386" s="61">
        <v>5.275574119999999</v>
      </c>
      <c r="E386" s="61">
        <v>-4.090179570000001</v>
      </c>
      <c r="F386" s="61">
        <v>-8.1282258600000006</v>
      </c>
      <c r="G386" s="61">
        <v>-18.182731109999999</v>
      </c>
      <c r="H386" s="61">
        <v>-5.8960528499999993</v>
      </c>
      <c r="I386" s="61">
        <v>-12.215965710000001</v>
      </c>
      <c r="J386" s="61">
        <v>19.443499779999996</v>
      </c>
      <c r="K386" s="61">
        <v>10.047509799999998</v>
      </c>
      <c r="L386" s="61">
        <v>-11.680960920000004</v>
      </c>
      <c r="M386" s="61">
        <v>9.1836590099999977</v>
      </c>
      <c r="N386" s="61">
        <v>73.203056552568</v>
      </c>
      <c r="O386" s="16">
        <v>47.164832770000004</v>
      </c>
      <c r="P386" s="16">
        <v>-6.7455185509920002</v>
      </c>
      <c r="Q386" s="16">
        <v>7.4675225891470003</v>
      </c>
      <c r="R386" s="19" t="s">
        <v>114</v>
      </c>
      <c r="S386" s="16">
        <v>92.436531327644005</v>
      </c>
      <c r="T386" s="16">
        <v>24.108552359389996</v>
      </c>
      <c r="U386" s="16">
        <v>33.971063333720998</v>
      </c>
      <c r="V386" s="16">
        <v>23.849460792051001</v>
      </c>
      <c r="W386" s="16">
        <v>-1.032904024788001</v>
      </c>
      <c r="X386" s="16">
        <v>10.199999999999999</v>
      </c>
      <c r="Y386" s="91">
        <v>4.9814773915849999</v>
      </c>
      <c r="Z386" s="91">
        <v>10.85164153</v>
      </c>
      <c r="AA386" s="91">
        <v>7.8719969599999997</v>
      </c>
      <c r="AB386" s="91">
        <v>68.175687289999999</v>
      </c>
      <c r="AC386" s="91">
        <v>14.292477959999999</v>
      </c>
      <c r="AD386" s="91">
        <v>9.6822882099999994</v>
      </c>
      <c r="AE386" s="91">
        <v>14.114648969999999</v>
      </c>
      <c r="AF386" s="91">
        <v>3.06694383</v>
      </c>
      <c r="AG386" s="91">
        <v>9.7377306600000004</v>
      </c>
      <c r="AH386" s="91">
        <v>25.756324719999999</v>
      </c>
      <c r="AI386" s="91">
        <v>9.4042645999999994</v>
      </c>
      <c r="AJ386" s="91">
        <v>66.028057149999995</v>
      </c>
      <c r="AK386" s="91">
        <v>11.76069401</v>
      </c>
      <c r="AL386" s="91">
        <v>18.159404590000001</v>
      </c>
      <c r="AM386" s="91">
        <v>13.53528867</v>
      </c>
      <c r="AN386" s="91">
        <v>57.390366200000003</v>
      </c>
      <c r="AO386" s="91">
        <v>35.643151119999999</v>
      </c>
      <c r="AP386" s="91">
        <v>39.364145669999999</v>
      </c>
      <c r="AQ386" s="91">
        <v>33.508447740000001</v>
      </c>
      <c r="AR386" s="91">
        <v>29.689356060000001</v>
      </c>
      <c r="AS386" s="91">
        <v>35.217992789999997</v>
      </c>
      <c r="AT386" s="91">
        <v>74.378443790000006</v>
      </c>
      <c r="AU386" s="91">
        <v>40.197390409999997</v>
      </c>
      <c r="AV386" s="91">
        <v>19.423421820000002</v>
      </c>
      <c r="AW386" s="91">
        <v>54.745355920000002</v>
      </c>
    </row>
    <row r="387" spans="1:49" x14ac:dyDescent="0.2">
      <c r="A387" s="21" t="s">
        <v>71</v>
      </c>
      <c r="B387" s="45" t="s">
        <v>83</v>
      </c>
      <c r="C387" s="61">
        <v>18.730061279999997</v>
      </c>
      <c r="D387" s="61">
        <v>171.84093369999999</v>
      </c>
      <c r="E387" s="61">
        <v>-107.16890811</v>
      </c>
      <c r="F387" s="61">
        <v>124.05368066999998</v>
      </c>
      <c r="G387" s="61">
        <v>399.41903901000012</v>
      </c>
      <c r="H387" s="61">
        <v>-21.113920580000006</v>
      </c>
      <c r="I387" s="61">
        <v>346.07843053999994</v>
      </c>
      <c r="J387" s="61">
        <v>-790.96259829000007</v>
      </c>
      <c r="K387" s="61">
        <v>392.71337649000003</v>
      </c>
      <c r="L387" s="61">
        <v>265.89391834000003</v>
      </c>
      <c r="M387" s="61">
        <v>550.17947976405299</v>
      </c>
      <c r="N387" s="61">
        <v>325.59315186764502</v>
      </c>
      <c r="O387" s="16">
        <v>171.49940107252996</v>
      </c>
      <c r="P387" s="16">
        <v>257.73242462636398</v>
      </c>
      <c r="Q387" s="16">
        <v>-276.75640603636299</v>
      </c>
      <c r="R387" s="19" t="s">
        <v>114</v>
      </c>
      <c r="S387" s="16">
        <v>-435.64798935611503</v>
      </c>
      <c r="T387" s="16">
        <v>-409.21820926382503</v>
      </c>
      <c r="U387" s="16">
        <v>538.20358925013693</v>
      </c>
      <c r="V387" s="16">
        <v>425.71696532487198</v>
      </c>
      <c r="W387" s="16">
        <v>299.39006341350506</v>
      </c>
      <c r="X387" s="16">
        <v>279.60000000000002</v>
      </c>
      <c r="Y387" s="91">
        <v>13.636207282439999</v>
      </c>
      <c r="Z387" s="91">
        <v>50.311062110000002</v>
      </c>
      <c r="AA387" s="91">
        <v>9.4779978899999993</v>
      </c>
      <c r="AB387" s="91">
        <v>100.69946643</v>
      </c>
      <c r="AC387" s="91">
        <v>85.283981600000004</v>
      </c>
      <c r="AD387" s="91">
        <v>174.55131534</v>
      </c>
      <c r="AE387" s="91">
        <v>120.11557702</v>
      </c>
      <c r="AF387" s="91">
        <v>-246.59428668000001</v>
      </c>
      <c r="AG387" s="91">
        <v>-65.338740229999999</v>
      </c>
      <c r="AH387" s="91">
        <v>-291.46787803000001</v>
      </c>
      <c r="AI387" s="91">
        <v>-293.27874078999997</v>
      </c>
      <c r="AJ387" s="91">
        <v>151.11069653999999</v>
      </c>
      <c r="AK387" s="91">
        <v>-508.23779898999999</v>
      </c>
      <c r="AL387" s="91">
        <v>-106.03098364</v>
      </c>
      <c r="AM387" s="91">
        <v>397.96205796999999</v>
      </c>
      <c r="AN387" s="91">
        <v>319.71731040999998</v>
      </c>
      <c r="AO387" s="91">
        <v>340.30996806999997</v>
      </c>
      <c r="AP387" s="91">
        <v>-32.568310500000003</v>
      </c>
      <c r="AQ387" s="91">
        <v>-48.724552000000003</v>
      </c>
      <c r="AR387" s="91">
        <v>-51.135174540000001</v>
      </c>
      <c r="AS387" s="91">
        <v>198.25762872000001</v>
      </c>
      <c r="AT387" s="91">
        <v>150.43895103</v>
      </c>
      <c r="AU387" s="91">
        <v>207.10269276</v>
      </c>
      <c r="AV387" s="91">
        <v>-329.88074988</v>
      </c>
      <c r="AW387" s="91">
        <v>-240.24101805999999</v>
      </c>
    </row>
    <row r="388" spans="1:49" x14ac:dyDescent="0.2">
      <c r="A388" s="21" t="s">
        <v>72</v>
      </c>
      <c r="B388" s="45" t="s">
        <v>83</v>
      </c>
      <c r="C388" s="61">
        <v>125.17732267</v>
      </c>
      <c r="D388" s="61">
        <v>156.55716959999998</v>
      </c>
      <c r="E388" s="61">
        <v>104.49495983000001</v>
      </c>
      <c r="F388" s="61">
        <v>60.754523910000003</v>
      </c>
      <c r="G388" s="61">
        <v>122.98917728000001</v>
      </c>
      <c r="H388" s="61">
        <v>186.98587890000002</v>
      </c>
      <c r="I388" s="61">
        <v>107.95171411</v>
      </c>
      <c r="J388" s="61">
        <v>84.695369490000004</v>
      </c>
      <c r="K388" s="61">
        <v>79.211248060000003</v>
      </c>
      <c r="L388" s="61">
        <v>134.89316637000002</v>
      </c>
      <c r="M388" s="61">
        <v>109.67739573125</v>
      </c>
      <c r="N388" s="61">
        <v>44.847852742782997</v>
      </c>
      <c r="O388" s="16">
        <v>166.60135740001601</v>
      </c>
      <c r="P388" s="16">
        <v>142.091702820856</v>
      </c>
      <c r="Q388" s="16">
        <v>150.14688412340001</v>
      </c>
      <c r="R388" s="19" t="s">
        <v>114</v>
      </c>
      <c r="S388" s="16">
        <v>42.165200658247997</v>
      </c>
      <c r="T388" s="16">
        <v>107.763863400519</v>
      </c>
      <c r="U388" s="16">
        <v>202.26089069336803</v>
      </c>
      <c r="V388" s="16">
        <v>66.572056454261997</v>
      </c>
      <c r="W388" s="16">
        <v>117.67932502139102</v>
      </c>
      <c r="X388" s="16">
        <v>85.6</v>
      </c>
      <c r="Y388" s="91">
        <v>43.13521214355</v>
      </c>
      <c r="Z388" s="91">
        <v>35.01703732</v>
      </c>
      <c r="AA388" s="91">
        <v>120.06995173999999</v>
      </c>
      <c r="AB388" s="91">
        <v>58.836351649999997</v>
      </c>
      <c r="AC388" s="91">
        <v>90.98318562</v>
      </c>
      <c r="AD388" s="91">
        <v>52.089293429999998</v>
      </c>
      <c r="AE388" s="91">
        <v>35.7174932</v>
      </c>
      <c r="AF388" s="91">
        <v>105.99257006000001</v>
      </c>
      <c r="AG388" s="91">
        <v>86.038356219999997</v>
      </c>
      <c r="AH388" s="91">
        <v>134.10736944999999</v>
      </c>
      <c r="AI388" s="91">
        <v>89.569652700000006</v>
      </c>
      <c r="AJ388" s="91">
        <v>73.099674239999999</v>
      </c>
      <c r="AK388" s="91">
        <v>82.596421759999998</v>
      </c>
      <c r="AL388" s="91">
        <v>77.406508450000004</v>
      </c>
      <c r="AM388" s="91">
        <v>127.84492537</v>
      </c>
      <c r="AN388" s="91">
        <v>113.65305583999999</v>
      </c>
      <c r="AO388" s="91">
        <v>107.37841426999998</v>
      </c>
      <c r="AP388" s="91">
        <v>83.327472380000003</v>
      </c>
      <c r="AQ388" s="91">
        <v>115.30739667</v>
      </c>
      <c r="AR388" s="91">
        <v>156.67762535</v>
      </c>
      <c r="AS388" s="91">
        <v>140.31475911999999</v>
      </c>
      <c r="AT388" s="91">
        <v>306.98454772999997</v>
      </c>
      <c r="AU388" s="91">
        <v>127.60356843</v>
      </c>
      <c r="AV388" s="91">
        <v>153.90623404999999</v>
      </c>
      <c r="AW388" s="91">
        <v>153.43568694000001</v>
      </c>
    </row>
    <row r="389" spans="1:49" x14ac:dyDescent="0.2">
      <c r="A389" s="21" t="s">
        <v>73</v>
      </c>
      <c r="B389" s="45" t="s">
        <v>83</v>
      </c>
      <c r="C389" s="61">
        <v>0</v>
      </c>
      <c r="D389" s="61">
        <v>0</v>
      </c>
      <c r="E389" s="61">
        <v>0</v>
      </c>
      <c r="F389" s="61">
        <v>0</v>
      </c>
      <c r="G389" s="61">
        <v>0</v>
      </c>
      <c r="H389" s="61">
        <v>0</v>
      </c>
      <c r="I389" s="61">
        <v>0</v>
      </c>
      <c r="J389" s="61">
        <v>0</v>
      </c>
      <c r="K389" s="61">
        <v>0</v>
      </c>
      <c r="L389" s="61">
        <v>0</v>
      </c>
      <c r="M389" s="61">
        <v>0</v>
      </c>
      <c r="N389" s="61">
        <v>0</v>
      </c>
      <c r="O389" s="16">
        <v>0</v>
      </c>
      <c r="P389" s="16">
        <v>0</v>
      </c>
      <c r="Q389" s="16">
        <v>0</v>
      </c>
      <c r="R389" s="19" t="s">
        <v>114</v>
      </c>
      <c r="S389" s="16">
        <v>0</v>
      </c>
      <c r="T389" s="16">
        <v>0</v>
      </c>
      <c r="U389" s="16">
        <v>0</v>
      </c>
      <c r="V389" s="16">
        <v>0</v>
      </c>
      <c r="W389" s="16">
        <v>0</v>
      </c>
      <c r="X389" s="16">
        <v>0</v>
      </c>
      <c r="Y389" s="91">
        <v>0</v>
      </c>
      <c r="Z389" s="91">
        <v>0</v>
      </c>
      <c r="AA389" s="91">
        <v>0</v>
      </c>
      <c r="AB389" s="91">
        <v>0</v>
      </c>
      <c r="AC389" s="91">
        <v>0</v>
      </c>
      <c r="AD389" s="91">
        <v>0</v>
      </c>
      <c r="AE389" s="91">
        <v>0</v>
      </c>
      <c r="AF389" s="91">
        <v>0</v>
      </c>
      <c r="AG389" s="91">
        <v>0</v>
      </c>
      <c r="AH389" s="91">
        <v>0</v>
      </c>
      <c r="AI389" s="91">
        <v>0</v>
      </c>
      <c r="AJ389" s="91">
        <v>0</v>
      </c>
      <c r="AK389" s="91">
        <v>0</v>
      </c>
      <c r="AL389" s="91">
        <v>0</v>
      </c>
      <c r="AM389" s="91">
        <v>0</v>
      </c>
      <c r="AN389" s="91">
        <v>0</v>
      </c>
      <c r="AO389" s="91">
        <v>0</v>
      </c>
      <c r="AP389" s="91">
        <v>0</v>
      </c>
      <c r="AQ389" s="91">
        <v>0</v>
      </c>
      <c r="AR389" s="91">
        <v>0</v>
      </c>
      <c r="AS389" s="91">
        <v>0</v>
      </c>
      <c r="AT389" s="91">
        <v>0</v>
      </c>
      <c r="AU389" s="91">
        <v>0</v>
      </c>
      <c r="AV389" s="91">
        <v>0</v>
      </c>
      <c r="AW389" s="91">
        <v>0</v>
      </c>
    </row>
    <row r="390" spans="1:49" x14ac:dyDescent="0.2">
      <c r="A390" s="21" t="s">
        <v>74</v>
      </c>
      <c r="B390" s="45" t="s">
        <v>83</v>
      </c>
      <c r="C390" s="61">
        <v>56.49599937</v>
      </c>
      <c r="D390" s="61">
        <v>62.015121129999997</v>
      </c>
      <c r="E390" s="61">
        <v>58.916131019999995</v>
      </c>
      <c r="F390" s="61">
        <v>48.255220020000003</v>
      </c>
      <c r="G390" s="61">
        <v>49.538453200000006</v>
      </c>
      <c r="H390" s="61">
        <v>58.676589269999994</v>
      </c>
      <c r="I390" s="61">
        <v>60.38037413</v>
      </c>
      <c r="J390" s="61">
        <v>54.401269210000002</v>
      </c>
      <c r="K390" s="61">
        <v>53.014135809999992</v>
      </c>
      <c r="L390" s="61">
        <v>62.89535243000001</v>
      </c>
      <c r="M390" s="61">
        <v>63.735582303346007</v>
      </c>
      <c r="N390" s="61">
        <v>57.139308287573996</v>
      </c>
      <c r="O390" s="16">
        <v>64.654578663446003</v>
      </c>
      <c r="P390" s="16">
        <v>61.765019453032004</v>
      </c>
      <c r="Q390" s="16">
        <v>56.887166360022007</v>
      </c>
      <c r="R390" s="19" t="s">
        <v>114</v>
      </c>
      <c r="S390" s="16">
        <v>33.624309625046003</v>
      </c>
      <c r="T390" s="16">
        <v>36.969097332300009</v>
      </c>
      <c r="U390" s="16">
        <v>39.564775398643995</v>
      </c>
      <c r="V390" s="16">
        <v>38.213834548846997</v>
      </c>
      <c r="W390" s="16">
        <v>38.382630810983002</v>
      </c>
      <c r="X390" s="16">
        <v>44</v>
      </c>
      <c r="Y390" s="91">
        <v>21.119612971504999</v>
      </c>
      <c r="Z390" s="91">
        <v>19.672704710000001</v>
      </c>
      <c r="AA390" s="91">
        <v>19.775254990000001</v>
      </c>
      <c r="AB390" s="91">
        <v>16.151172030000001</v>
      </c>
      <c r="AC390" s="91">
        <v>19.466259319999999</v>
      </c>
      <c r="AD390" s="91">
        <v>19.721559060000001</v>
      </c>
      <c r="AE390" s="91">
        <v>21.211638950000001</v>
      </c>
      <c r="AF390" s="91">
        <v>20.439780259999999</v>
      </c>
      <c r="AG390" s="91">
        <v>19.113158420000001</v>
      </c>
      <c r="AH390" s="91">
        <v>23.002526540000002</v>
      </c>
      <c r="AI390" s="91">
        <v>21.39725554</v>
      </c>
      <c r="AJ390" s="91">
        <v>19.7789176</v>
      </c>
      <c r="AK390" s="91">
        <v>22.292686669999998</v>
      </c>
      <c r="AL390" s="91">
        <v>20.140011260000001</v>
      </c>
      <c r="AM390" s="91">
        <v>22.948916499999999</v>
      </c>
      <c r="AN390" s="91">
        <v>19.69569521</v>
      </c>
      <c r="AO390" s="91">
        <v>24.325343149999998</v>
      </c>
      <c r="AP390" s="91">
        <v>26.50200177</v>
      </c>
      <c r="AQ390" s="91">
        <v>26.35475057</v>
      </c>
      <c r="AR390" s="91">
        <v>21.785586299999999</v>
      </c>
      <c r="AS390" s="91">
        <v>23.008914220000001</v>
      </c>
      <c r="AT390" s="91">
        <v>28.344734599999999</v>
      </c>
      <c r="AU390" s="91">
        <v>26.734272050000001</v>
      </c>
      <c r="AV390" s="91">
        <v>28.741564189999998</v>
      </c>
      <c r="AW390" s="91">
        <v>28.987820840000001</v>
      </c>
    </row>
    <row r="391" spans="1:49" x14ac:dyDescent="0.2">
      <c r="A391" s="21" t="s">
        <v>75</v>
      </c>
      <c r="B391" s="45" t="s">
        <v>83</v>
      </c>
      <c r="C391" s="61">
        <v>1.3824405399999999</v>
      </c>
      <c r="D391" s="61">
        <v>1.1899095100000001</v>
      </c>
      <c r="E391" s="61">
        <v>0.89232289000000009</v>
      </c>
      <c r="F391" s="61">
        <v>0.73433201999999997</v>
      </c>
      <c r="G391" s="61">
        <v>1.5088636000000004</v>
      </c>
      <c r="H391" s="61">
        <v>1.2418223000000002</v>
      </c>
      <c r="I391" s="61">
        <v>1.1605718500000004</v>
      </c>
      <c r="J391" s="61">
        <v>1.26506231</v>
      </c>
      <c r="K391" s="61">
        <v>1.90996381</v>
      </c>
      <c r="L391" s="61">
        <v>1.8000839500000001</v>
      </c>
      <c r="M391" s="61">
        <v>1.7941649131969999</v>
      </c>
      <c r="N391" s="61">
        <v>2.0461932880839999</v>
      </c>
      <c r="O391" s="16">
        <v>1.646005053104</v>
      </c>
      <c r="P391" s="16">
        <v>2.0277230653080003</v>
      </c>
      <c r="Q391" s="16">
        <v>1.7502191799419999</v>
      </c>
      <c r="R391" s="19" t="s">
        <v>114</v>
      </c>
      <c r="S391" s="16">
        <v>0.52591729441299995</v>
      </c>
      <c r="T391" s="16">
        <v>0.77081954251899998</v>
      </c>
      <c r="U391" s="16">
        <v>1.2569365996899999</v>
      </c>
      <c r="V391" s="16">
        <v>1.3782766127870001</v>
      </c>
      <c r="W391" s="16">
        <v>0.94496352790400018</v>
      </c>
      <c r="X391" s="16">
        <v>2.6</v>
      </c>
      <c r="Y391" s="91">
        <v>0.56541272489500005</v>
      </c>
      <c r="Z391" s="91">
        <v>0.50144825999999998</v>
      </c>
      <c r="AA391" s="91">
        <v>0.67617198999999995</v>
      </c>
      <c r="AB391" s="91">
        <v>0.37982067000000003</v>
      </c>
      <c r="AC391" s="91">
        <v>0.61233475000000004</v>
      </c>
      <c r="AD391" s="91">
        <v>0.58851443000000003</v>
      </c>
      <c r="AE391" s="91">
        <v>0.79501653999999999</v>
      </c>
      <c r="AF391" s="91">
        <v>0.38299042999999999</v>
      </c>
      <c r="AG391" s="91">
        <v>0.43354904</v>
      </c>
      <c r="AH391" s="91">
        <v>0.72076174000000004</v>
      </c>
      <c r="AI391" s="91">
        <v>0.82555635000000005</v>
      </c>
      <c r="AJ391" s="91">
        <v>0.66145942999999996</v>
      </c>
      <c r="AK391" s="91">
        <v>0.90583871999999999</v>
      </c>
      <c r="AL391" s="91">
        <v>0.80607543000000004</v>
      </c>
      <c r="AM391" s="91">
        <v>0.71557470999999995</v>
      </c>
      <c r="AN391" s="91">
        <v>0.53031578999999995</v>
      </c>
      <c r="AO391" s="91">
        <v>1.02172916</v>
      </c>
      <c r="AP391" s="91">
        <v>1.2946211400000001</v>
      </c>
      <c r="AQ391" s="91">
        <v>1.13643245</v>
      </c>
      <c r="AR391" s="91">
        <v>0.62976536999999999</v>
      </c>
      <c r="AS391" s="91">
        <v>0.88022820999999996</v>
      </c>
      <c r="AT391" s="91">
        <v>0.75274993000000001</v>
      </c>
      <c r="AU391" s="91">
        <v>0.78924561000000004</v>
      </c>
      <c r="AV391" s="91">
        <v>0.67122055000000003</v>
      </c>
      <c r="AW391" s="91">
        <v>0.52120507000000005</v>
      </c>
    </row>
    <row r="392" spans="1:49" x14ac:dyDescent="0.2">
      <c r="A392" s="21" t="s">
        <v>76</v>
      </c>
      <c r="B392" s="45" t="s">
        <v>83</v>
      </c>
      <c r="C392" s="61">
        <v>0</v>
      </c>
      <c r="D392" s="61">
        <v>0</v>
      </c>
      <c r="E392" s="61">
        <v>0</v>
      </c>
      <c r="F392" s="61">
        <v>8.1588270000000004E-2</v>
      </c>
      <c r="G392" s="61">
        <v>0</v>
      </c>
      <c r="H392" s="61">
        <v>0</v>
      </c>
      <c r="I392" s="61">
        <v>0</v>
      </c>
      <c r="J392" s="61">
        <v>0</v>
      </c>
      <c r="K392" s="61">
        <v>0</v>
      </c>
      <c r="L392" s="61">
        <v>0</v>
      </c>
      <c r="M392" s="61">
        <v>0</v>
      </c>
      <c r="N392" s="61">
        <v>0</v>
      </c>
      <c r="O392" s="16">
        <v>0</v>
      </c>
      <c r="P392" s="16">
        <v>0</v>
      </c>
      <c r="Q392" s="16">
        <v>0</v>
      </c>
      <c r="R392" s="19" t="s">
        <v>114</v>
      </c>
      <c r="S392" s="16">
        <v>0</v>
      </c>
      <c r="T392" s="16">
        <v>0</v>
      </c>
      <c r="U392" s="16">
        <v>0</v>
      </c>
      <c r="V392" s="16">
        <v>0</v>
      </c>
      <c r="W392" s="16">
        <v>0</v>
      </c>
      <c r="X392" s="16">
        <v>0</v>
      </c>
      <c r="Y392" s="91">
        <v>0</v>
      </c>
      <c r="Z392" s="91">
        <v>0</v>
      </c>
      <c r="AA392" s="91">
        <v>0</v>
      </c>
      <c r="AB392" s="91">
        <v>0</v>
      </c>
      <c r="AC392" s="91">
        <v>0</v>
      </c>
      <c r="AD392" s="91">
        <v>0</v>
      </c>
      <c r="AE392" s="91">
        <v>0</v>
      </c>
      <c r="AF392" s="91">
        <v>0</v>
      </c>
      <c r="AG392" s="91">
        <v>0</v>
      </c>
      <c r="AH392" s="91">
        <v>0</v>
      </c>
      <c r="AI392" s="91">
        <v>0</v>
      </c>
      <c r="AJ392" s="91">
        <v>0</v>
      </c>
      <c r="AK392" s="91">
        <v>0</v>
      </c>
      <c r="AL392" s="91">
        <v>0</v>
      </c>
      <c r="AM392" s="91">
        <v>0</v>
      </c>
      <c r="AN392" s="91">
        <v>0</v>
      </c>
      <c r="AO392" s="91">
        <v>0</v>
      </c>
      <c r="AP392" s="91">
        <v>0</v>
      </c>
      <c r="AQ392" s="91">
        <v>0</v>
      </c>
      <c r="AR392" s="91">
        <v>0</v>
      </c>
      <c r="AS392" s="91">
        <v>0</v>
      </c>
      <c r="AT392" s="91">
        <v>0</v>
      </c>
      <c r="AU392" s="91">
        <v>0</v>
      </c>
      <c r="AV392" s="91">
        <v>0</v>
      </c>
      <c r="AW392" s="91">
        <v>0</v>
      </c>
    </row>
    <row r="393" spans="1:49" x14ac:dyDescent="0.2">
      <c r="A393" s="21" t="s">
        <v>77</v>
      </c>
      <c r="B393" s="45" t="s">
        <v>83</v>
      </c>
      <c r="C393" s="61">
        <v>58.826970180000011</v>
      </c>
      <c r="D393" s="61">
        <v>62.998885589999986</v>
      </c>
      <c r="E393" s="61">
        <v>59.496911519999998</v>
      </c>
      <c r="F393" s="61">
        <v>83.630923359999997</v>
      </c>
      <c r="G393" s="61">
        <v>50.759116760000005</v>
      </c>
      <c r="H393" s="61">
        <v>59.110123659999999</v>
      </c>
      <c r="I393" s="61">
        <v>60.456249299999996</v>
      </c>
      <c r="J393" s="61">
        <v>83.487698960000003</v>
      </c>
      <c r="K393" s="61">
        <v>53.654760719999992</v>
      </c>
      <c r="L393" s="61">
        <v>63.589109180000008</v>
      </c>
      <c r="M393" s="61">
        <v>64.007635575813012</v>
      </c>
      <c r="N393" s="61">
        <v>87.988451004039007</v>
      </c>
      <c r="O393" s="16">
        <v>64.77800762121899</v>
      </c>
      <c r="P393" s="16">
        <v>61.879391873560003</v>
      </c>
      <c r="Q393" s="16">
        <v>57.05148290638801</v>
      </c>
      <c r="R393" s="19" t="s">
        <v>114</v>
      </c>
      <c r="S393" s="16">
        <v>36.119413683209999</v>
      </c>
      <c r="T393" s="16">
        <v>37.466992856351006</v>
      </c>
      <c r="U393" s="16">
        <v>39.614985347838996</v>
      </c>
      <c r="V393" s="16">
        <v>68.459713446984992</v>
      </c>
      <c r="W393" s="16">
        <v>38.390967175557002</v>
      </c>
      <c r="X393" s="16">
        <v>44</v>
      </c>
      <c r="Y393" s="91">
        <v>21.141306273769999</v>
      </c>
      <c r="Z393" s="91">
        <v>19.690728610000001</v>
      </c>
      <c r="AA393" s="91">
        <v>19.784657989999999</v>
      </c>
      <c r="AB393" s="91">
        <v>57.26505848</v>
      </c>
      <c r="AC393" s="91">
        <v>19.466259319999999</v>
      </c>
      <c r="AD393" s="91">
        <v>19.723231859999999</v>
      </c>
      <c r="AE393" s="91">
        <v>21.211638950000001</v>
      </c>
      <c r="AF393" s="91">
        <v>20.439780259999999</v>
      </c>
      <c r="AG393" s="91">
        <v>19.119393030000001</v>
      </c>
      <c r="AH393" s="91">
        <v>24.222839100000002</v>
      </c>
      <c r="AI393" s="91">
        <v>21.39725554</v>
      </c>
      <c r="AJ393" s="91">
        <v>19.810737700000001</v>
      </c>
      <c r="AK393" s="91">
        <v>22.292686669999998</v>
      </c>
      <c r="AL393" s="91">
        <v>20.17617276</v>
      </c>
      <c r="AM393" s="91">
        <v>22.948916499999999</v>
      </c>
      <c r="AN393" s="91">
        <v>134.61643502999999</v>
      </c>
      <c r="AO393" s="91">
        <v>24.325343149999998</v>
      </c>
      <c r="AP393" s="91">
        <v>26.50200177</v>
      </c>
      <c r="AQ393" s="91">
        <v>26.36324467</v>
      </c>
      <c r="AR393" s="91">
        <v>21.785586299999999</v>
      </c>
      <c r="AS393" s="91">
        <v>23.009015219999998</v>
      </c>
      <c r="AT393" s="91">
        <v>28.372820130000001</v>
      </c>
      <c r="AU393" s="91">
        <v>26.734272050000001</v>
      </c>
      <c r="AV393" s="91">
        <v>28.74159659</v>
      </c>
      <c r="AW393" s="91">
        <v>28.99272084</v>
      </c>
    </row>
    <row r="394" spans="1:49" x14ac:dyDescent="0.2">
      <c r="A394" s="21" t="s">
        <v>78</v>
      </c>
      <c r="B394" s="45" t="s">
        <v>83</v>
      </c>
      <c r="C394" s="61">
        <v>65.308999439999994</v>
      </c>
      <c r="D394" s="61">
        <v>68.498359269999995</v>
      </c>
      <c r="E394" s="61">
        <v>65.894656490000003</v>
      </c>
      <c r="F394" s="61">
        <v>56.008421819999988</v>
      </c>
      <c r="G394" s="61">
        <v>56.422419009999992</v>
      </c>
      <c r="H394" s="61">
        <v>67.57792044</v>
      </c>
      <c r="I394" s="61">
        <v>67.694326889999999</v>
      </c>
      <c r="J394" s="61">
        <v>64.323451730000002</v>
      </c>
      <c r="K394" s="61">
        <v>60.118274330000006</v>
      </c>
      <c r="L394" s="61">
        <v>72.000651330000011</v>
      </c>
      <c r="M394" s="61">
        <v>73.263448033705998</v>
      </c>
      <c r="N394" s="61">
        <v>65.833369676103999</v>
      </c>
      <c r="O394" s="16">
        <v>74.399909360357</v>
      </c>
      <c r="P394" s="16">
        <v>72.82531010608399</v>
      </c>
      <c r="Q394" s="16">
        <v>68.078737722169976</v>
      </c>
      <c r="R394" s="19" t="s">
        <v>114</v>
      </c>
      <c r="S394" s="16">
        <v>40.340861998168997</v>
      </c>
      <c r="T394" s="16">
        <v>48.118225391437001</v>
      </c>
      <c r="U394" s="16">
        <v>46.887984728438006</v>
      </c>
      <c r="V394" s="16">
        <v>45.453720438233994</v>
      </c>
      <c r="W394" s="16">
        <v>43.465915242502007</v>
      </c>
      <c r="X394" s="16">
        <v>49.7</v>
      </c>
      <c r="Y394" s="91">
        <v>31.59401256052</v>
      </c>
      <c r="Z394" s="91">
        <v>29.221194010000001</v>
      </c>
      <c r="AA394" s="91">
        <v>29.408819340000001</v>
      </c>
      <c r="AB394" s="91">
        <v>23.837082150000001</v>
      </c>
      <c r="AC394" s="91">
        <v>28.696497090000001</v>
      </c>
      <c r="AD394" s="91">
        <v>29.162406480000001</v>
      </c>
      <c r="AE394" s="91">
        <v>31.281313059999999</v>
      </c>
      <c r="AF394" s="91">
        <v>30.06179581</v>
      </c>
      <c r="AG394" s="91">
        <v>28.12745438</v>
      </c>
      <c r="AH394" s="91">
        <v>34.019072090000002</v>
      </c>
      <c r="AI394" s="91">
        <v>31.74076483</v>
      </c>
      <c r="AJ394" s="91">
        <v>29.248588510000001</v>
      </c>
      <c r="AK394" s="91">
        <v>32.85968871</v>
      </c>
      <c r="AL394" s="91">
        <v>29.417436739999999</v>
      </c>
      <c r="AM394" s="91">
        <v>32.192035179999998</v>
      </c>
      <c r="AN394" s="91">
        <v>27.411323079999999</v>
      </c>
      <c r="AO394" s="91">
        <v>34.039669270000005</v>
      </c>
      <c r="AP394" s="91">
        <v>36.96597611</v>
      </c>
      <c r="AQ394" s="91">
        <v>33.953505069999999</v>
      </c>
      <c r="AR394" s="91">
        <v>22.93979603</v>
      </c>
      <c r="AS394" s="91">
        <v>24.318862419999999</v>
      </c>
      <c r="AT394" s="91">
        <v>30.22342407</v>
      </c>
      <c r="AU394" s="91">
        <v>28.545643980000001</v>
      </c>
      <c r="AV394" s="91">
        <v>30.679648799999999</v>
      </c>
      <c r="AW394" s="91">
        <v>30.90836023</v>
      </c>
    </row>
    <row r="395" spans="1:49" x14ac:dyDescent="0.2">
      <c r="A395" s="21" t="s">
        <v>79</v>
      </c>
      <c r="B395" s="45" t="s">
        <v>83</v>
      </c>
      <c r="C395" s="61">
        <v>197.04861156000001</v>
      </c>
      <c r="D395" s="61">
        <v>489.01303992000004</v>
      </c>
      <c r="E395" s="61">
        <v>8.6441189900000008</v>
      </c>
      <c r="F395" s="61">
        <v>8.4892871700000008</v>
      </c>
      <c r="G395" s="61">
        <v>2.0244237900000002</v>
      </c>
      <c r="H395" s="61">
        <v>21.7946998</v>
      </c>
      <c r="I395" s="61">
        <v>2.4931193700000001</v>
      </c>
      <c r="J395" s="61">
        <v>1.49173917</v>
      </c>
      <c r="K395" s="61">
        <v>146.10333084000001</v>
      </c>
      <c r="L395" s="61">
        <v>36.466345670000003</v>
      </c>
      <c r="M395" s="61">
        <v>12.29224067</v>
      </c>
      <c r="N395" s="61">
        <v>108.885467003025</v>
      </c>
      <c r="O395" s="16">
        <v>15.46192072</v>
      </c>
      <c r="P395" s="16">
        <v>9.1339276999999992</v>
      </c>
      <c r="Q395" s="16">
        <v>4.14423458</v>
      </c>
      <c r="R395" s="19" t="s">
        <v>114</v>
      </c>
      <c r="S395" s="16">
        <v>0</v>
      </c>
      <c r="T395" s="16">
        <v>0</v>
      </c>
      <c r="U395" s="16">
        <v>0</v>
      </c>
      <c r="V395" s="16">
        <v>123.537645</v>
      </c>
      <c r="W395" s="16">
        <v>0</v>
      </c>
      <c r="X395" s="16">
        <v>5035</v>
      </c>
      <c r="Y395" s="91">
        <v>0</v>
      </c>
      <c r="Z395" s="91">
        <v>0</v>
      </c>
      <c r="AA395" s="91">
        <v>0</v>
      </c>
      <c r="AB395" s="91">
        <v>0</v>
      </c>
      <c r="AC395" s="91">
        <v>0</v>
      </c>
      <c r="AD395" s="91">
        <v>0</v>
      </c>
      <c r="AE395" s="91">
        <v>0</v>
      </c>
      <c r="AF395" s="91">
        <v>0</v>
      </c>
      <c r="AG395" s="91">
        <v>0</v>
      </c>
      <c r="AH395" s="91">
        <v>0</v>
      </c>
      <c r="AI395" s="91">
        <v>0</v>
      </c>
      <c r="AJ395" s="91">
        <v>0</v>
      </c>
      <c r="AK395" s="91">
        <v>0</v>
      </c>
      <c r="AL395" s="91">
        <v>0</v>
      </c>
      <c r="AM395" s="91">
        <v>0</v>
      </c>
      <c r="AN395" s="91">
        <v>0</v>
      </c>
      <c r="AO395" s="91">
        <v>0</v>
      </c>
      <c r="AP395" s="91">
        <v>0</v>
      </c>
      <c r="AQ395" s="91">
        <v>0</v>
      </c>
      <c r="AR395" s="91">
        <v>0</v>
      </c>
      <c r="AS395" s="91">
        <v>0</v>
      </c>
      <c r="AT395" s="91">
        <v>0</v>
      </c>
      <c r="AU395" s="91">
        <v>0</v>
      </c>
      <c r="AV395" s="91">
        <v>0</v>
      </c>
      <c r="AW395" s="91">
        <v>0</v>
      </c>
    </row>
    <row r="396" spans="1:49" x14ac:dyDescent="0.2">
      <c r="A396" s="21" t="s">
        <v>80</v>
      </c>
      <c r="B396" s="45" t="s">
        <v>83</v>
      </c>
      <c r="C396" s="61">
        <v>-80.058301459999996</v>
      </c>
      <c r="D396" s="61">
        <v>-29.31247355</v>
      </c>
      <c r="E396" s="61">
        <v>-67.804192070000013</v>
      </c>
      <c r="F396" s="61">
        <v>-25.901333570000002</v>
      </c>
      <c r="G396" s="61">
        <v>-19.715662170000002</v>
      </c>
      <c r="H396" s="61">
        <v>-11.81046209</v>
      </c>
      <c r="I396" s="61">
        <v>-20.291238889999999</v>
      </c>
      <c r="J396" s="61">
        <v>-7.3368109800000001</v>
      </c>
      <c r="K396" s="61">
        <v>-4.4536179699999998</v>
      </c>
      <c r="L396" s="61">
        <v>-6.2963278499999999</v>
      </c>
      <c r="M396" s="61">
        <v>-41.691535080000008</v>
      </c>
      <c r="N396" s="61">
        <v>-2.0598877500000001</v>
      </c>
      <c r="O396" s="16">
        <v>-36.255080039999996</v>
      </c>
      <c r="P396" s="16">
        <v>-1.1016208900000002</v>
      </c>
      <c r="Q396" s="16">
        <v>-191.35989039</v>
      </c>
      <c r="R396" s="19" t="s">
        <v>114</v>
      </c>
      <c r="S396" s="16">
        <v>-0.43623142999999998</v>
      </c>
      <c r="T396" s="16">
        <v>-5.1679999999999999E-4</v>
      </c>
      <c r="U396" s="16">
        <v>-238.50270951999997</v>
      </c>
      <c r="V396" s="16">
        <v>-1387.2615582199999</v>
      </c>
      <c r="W396" s="16">
        <v>-562.44015027</v>
      </c>
      <c r="X396" s="16">
        <v>-18.100000000000001</v>
      </c>
      <c r="Y396" s="91">
        <v>-22.799898979999998</v>
      </c>
      <c r="Z396" s="91">
        <v>0</v>
      </c>
      <c r="AA396" s="91">
        <v>-95.339010000000002</v>
      </c>
      <c r="AB396" s="91">
        <v>-0.48128663999999999</v>
      </c>
      <c r="AC396" s="91">
        <v>0</v>
      </c>
      <c r="AD396" s="91">
        <v>0</v>
      </c>
      <c r="AE396" s="91">
        <v>-7.5885070700000004</v>
      </c>
      <c r="AF396" s="91">
        <v>0</v>
      </c>
      <c r="AG396" s="91">
        <v>0</v>
      </c>
      <c r="AH396" s="91">
        <v>-0.61354105999999997</v>
      </c>
      <c r="AI396" s="91">
        <v>0</v>
      </c>
      <c r="AJ396" s="91">
        <v>-0.97619566999999996</v>
      </c>
      <c r="AK396" s="91">
        <v>-1.2755835499999999</v>
      </c>
      <c r="AL396" s="91">
        <v>0</v>
      </c>
      <c r="AM396" s="91">
        <v>0</v>
      </c>
      <c r="AN396" s="91">
        <v>-0.91677390999999997</v>
      </c>
      <c r="AO396" s="91">
        <v>0</v>
      </c>
      <c r="AP396" s="91">
        <v>-329.39335169999998</v>
      </c>
      <c r="AQ396" s="91">
        <v>-4.5756187099999996</v>
      </c>
      <c r="AR396" s="91">
        <v>0</v>
      </c>
      <c r="AS396" s="91">
        <v>0</v>
      </c>
      <c r="AT396" s="91">
        <v>-0.62889222</v>
      </c>
      <c r="AU396" s="91">
        <v>0</v>
      </c>
      <c r="AV396" s="91">
        <v>-1.1592631</v>
      </c>
      <c r="AW396" s="91">
        <v>-1.60592421</v>
      </c>
    </row>
    <row r="397" spans="1:49" x14ac:dyDescent="0.2">
      <c r="A397" s="21" t="s">
        <v>81</v>
      </c>
      <c r="B397" s="45" t="s">
        <v>83</v>
      </c>
      <c r="C397" s="61">
        <v>73.238620030000021</v>
      </c>
      <c r="D397" s="61">
        <v>209.73426053</v>
      </c>
      <c r="E397" s="61">
        <v>3.8109843999999997</v>
      </c>
      <c r="F397" s="61">
        <v>5.3286968400000001</v>
      </c>
      <c r="G397" s="61">
        <v>0.12163963</v>
      </c>
      <c r="H397" s="61">
        <v>0.15146495999999998</v>
      </c>
      <c r="I397" s="61">
        <v>0.46164185999999996</v>
      </c>
      <c r="J397" s="61">
        <v>0.26665432999999999</v>
      </c>
      <c r="K397" s="61">
        <v>1.3586601899999999</v>
      </c>
      <c r="L397" s="61">
        <v>1.8133023199999998</v>
      </c>
      <c r="M397" s="61">
        <v>0.52774066999999991</v>
      </c>
      <c r="N397" s="61">
        <v>1.5419287099999999</v>
      </c>
      <c r="O397" s="16">
        <v>1.1770513999999999</v>
      </c>
      <c r="P397" s="16">
        <v>0.48231885999999996</v>
      </c>
      <c r="Q397" s="16">
        <v>0.12579831</v>
      </c>
      <c r="R397" s="19" t="s">
        <v>114</v>
      </c>
      <c r="S397" s="16">
        <v>0</v>
      </c>
      <c r="T397" s="16">
        <v>0</v>
      </c>
      <c r="U397" s="16">
        <v>0</v>
      </c>
      <c r="V397" s="16">
        <v>0</v>
      </c>
      <c r="W397" s="16">
        <v>0</v>
      </c>
      <c r="X397" s="16">
        <v>0</v>
      </c>
      <c r="Y397" s="91">
        <v>0</v>
      </c>
      <c r="Z397" s="91">
        <v>0</v>
      </c>
      <c r="AA397" s="91">
        <v>0</v>
      </c>
      <c r="AB397" s="91">
        <v>0</v>
      </c>
      <c r="AC397" s="91">
        <v>0</v>
      </c>
      <c r="AD397" s="91">
        <v>0</v>
      </c>
      <c r="AE397" s="91">
        <v>0</v>
      </c>
      <c r="AF397" s="91">
        <v>0</v>
      </c>
      <c r="AG397" s="91">
        <v>0</v>
      </c>
      <c r="AH397" s="91">
        <v>0</v>
      </c>
      <c r="AI397" s="91">
        <v>0</v>
      </c>
      <c r="AJ397" s="91">
        <v>0</v>
      </c>
      <c r="AK397" s="91">
        <v>0</v>
      </c>
      <c r="AL397" s="91">
        <v>0</v>
      </c>
      <c r="AM397" s="91">
        <v>0</v>
      </c>
      <c r="AN397" s="91">
        <v>0</v>
      </c>
      <c r="AO397" s="91">
        <v>0</v>
      </c>
      <c r="AP397" s="91">
        <v>0</v>
      </c>
      <c r="AQ397" s="91">
        <v>0</v>
      </c>
      <c r="AR397" s="91">
        <v>0</v>
      </c>
      <c r="AS397" s="91">
        <v>0</v>
      </c>
      <c r="AT397" s="91">
        <v>0</v>
      </c>
      <c r="AU397" s="91">
        <v>0</v>
      </c>
      <c r="AV397" s="91">
        <v>0</v>
      </c>
      <c r="AW397" s="91">
        <v>0</v>
      </c>
    </row>
    <row r="398" spans="1:49" x14ac:dyDescent="0.2">
      <c r="A398" s="21" t="s">
        <v>82</v>
      </c>
      <c r="B398" s="45" t="s">
        <v>83</v>
      </c>
      <c r="C398" s="61">
        <v>-5.5743772199999997</v>
      </c>
      <c r="D398" s="61">
        <v>-24.012757319999999</v>
      </c>
      <c r="E398" s="61">
        <v>-12.149991230000001</v>
      </c>
      <c r="F398" s="61">
        <v>-5.4719247300000005</v>
      </c>
      <c r="G398" s="61">
        <v>-1.6993136299999998</v>
      </c>
      <c r="H398" s="61">
        <v>-0.52080563000000002</v>
      </c>
      <c r="I398" s="61">
        <v>-0.68762827999999998</v>
      </c>
      <c r="J398" s="61">
        <v>-0.98065013000000001</v>
      </c>
      <c r="K398" s="61">
        <v>-4.9112900100000001</v>
      </c>
      <c r="L398" s="61">
        <v>-2.4386229100000003</v>
      </c>
      <c r="M398" s="61">
        <v>-0.34985004999999997</v>
      </c>
      <c r="N398" s="61">
        <v>0</v>
      </c>
      <c r="O398" s="16">
        <v>0</v>
      </c>
      <c r="P398" s="16">
        <v>-3.0308810099999999</v>
      </c>
      <c r="Q398" s="16">
        <v>-2.3416022400000003</v>
      </c>
      <c r="R398" s="19" t="s">
        <v>114</v>
      </c>
      <c r="S398" s="16">
        <v>0</v>
      </c>
      <c r="T398" s="16">
        <v>0</v>
      </c>
      <c r="U398" s="16">
        <v>0</v>
      </c>
      <c r="V398" s="16">
        <v>0</v>
      </c>
      <c r="W398" s="16">
        <v>0</v>
      </c>
      <c r="X398" s="16">
        <v>0</v>
      </c>
      <c r="Y398" s="91">
        <v>0</v>
      </c>
      <c r="Z398" s="91">
        <v>0</v>
      </c>
      <c r="AA398" s="91">
        <v>0</v>
      </c>
      <c r="AB398" s="91">
        <v>0</v>
      </c>
      <c r="AC398" s="91">
        <v>0</v>
      </c>
      <c r="AD398" s="91">
        <v>0</v>
      </c>
      <c r="AE398" s="91">
        <v>0</v>
      </c>
      <c r="AF398" s="91">
        <v>0</v>
      </c>
      <c r="AG398" s="91">
        <v>0</v>
      </c>
      <c r="AH398" s="91">
        <v>0</v>
      </c>
      <c r="AI398" s="91">
        <v>0</v>
      </c>
      <c r="AJ398" s="91">
        <v>0</v>
      </c>
      <c r="AK398" s="91">
        <v>0</v>
      </c>
      <c r="AL398" s="91">
        <v>0</v>
      </c>
      <c r="AM398" s="91">
        <v>0</v>
      </c>
      <c r="AN398" s="91">
        <v>0</v>
      </c>
      <c r="AO398" s="91">
        <v>0</v>
      </c>
      <c r="AP398" s="91">
        <v>0</v>
      </c>
      <c r="AQ398" s="91">
        <v>0</v>
      </c>
      <c r="AR398" s="91">
        <v>0</v>
      </c>
      <c r="AS398" s="91">
        <v>0</v>
      </c>
      <c r="AT398" s="91">
        <v>0</v>
      </c>
      <c r="AU398" s="91">
        <v>0</v>
      </c>
      <c r="AV398" s="91">
        <v>0</v>
      </c>
      <c r="AW398" s="91">
        <v>0</v>
      </c>
    </row>
    <row r="399" spans="1:49" x14ac:dyDescent="0.2">
      <c r="A399" s="30" t="s">
        <v>4</v>
      </c>
      <c r="B399" s="44" t="s">
        <v>83</v>
      </c>
      <c r="C399" s="62">
        <f t="shared" ref="C399:W399" si="54">C400+C401+C402-C403-C404-C405-C406+C407-C408+C409+C410+C411+C412</f>
        <v>42892.108123207225</v>
      </c>
      <c r="D399" s="62">
        <f t="shared" si="54"/>
        <v>13836.967188776813</v>
      </c>
      <c r="E399" s="62">
        <f t="shared" si="54"/>
        <v>-3186.8919502036515</v>
      </c>
      <c r="F399" s="62">
        <f t="shared" si="54"/>
        <v>2806.4440225556027</v>
      </c>
      <c r="G399" s="62">
        <f t="shared" si="54"/>
        <v>18468.8450043669</v>
      </c>
      <c r="H399" s="62">
        <f t="shared" si="54"/>
        <v>36822.76793205268</v>
      </c>
      <c r="I399" s="62">
        <f t="shared" si="54"/>
        <v>81560.761599585545</v>
      </c>
      <c r="J399" s="62">
        <f t="shared" si="54"/>
        <v>19535.341102818031</v>
      </c>
      <c r="K399" s="62">
        <f t="shared" si="54"/>
        <v>56240.805248990611</v>
      </c>
      <c r="L399" s="62">
        <f t="shared" si="54"/>
        <v>66616.606025113375</v>
      </c>
      <c r="M399" s="62">
        <f t="shared" si="54"/>
        <v>67618.585719972645</v>
      </c>
      <c r="N399" s="62">
        <f t="shared" si="54"/>
        <v>93975.763651688554</v>
      </c>
      <c r="O399" s="14">
        <f t="shared" si="54"/>
        <v>82084.220452733207</v>
      </c>
      <c r="P399" s="14">
        <f t="shared" si="54"/>
        <v>66763.519310161792</v>
      </c>
      <c r="Q399" s="14">
        <f t="shared" si="54"/>
        <v>20396.815289659091</v>
      </c>
      <c r="R399" s="80" t="s">
        <v>114</v>
      </c>
      <c r="S399" s="14">
        <f t="shared" si="54"/>
        <v>-54316.215408099975</v>
      </c>
      <c r="T399" s="14">
        <f t="shared" si="54"/>
        <v>-19193.121850683918</v>
      </c>
      <c r="U399" s="14">
        <f t="shared" si="54"/>
        <v>50372.122739204577</v>
      </c>
      <c r="V399" s="14">
        <f t="shared" si="54"/>
        <v>45325.527532603133</v>
      </c>
      <c r="W399" s="14">
        <f t="shared" si="54"/>
        <v>80117.632916828457</v>
      </c>
      <c r="X399" s="14">
        <v>56839.199999999997</v>
      </c>
      <c r="Y399" s="93">
        <v>8074.1893920630901</v>
      </c>
      <c r="Z399" s="93">
        <v>4970.9859301103652</v>
      </c>
      <c r="AA399" s="93">
        <v>6980.0137745367902</v>
      </c>
      <c r="AB399" s="93">
        <v>7614.7087400343353</v>
      </c>
      <c r="AC399" s="93">
        <v>9307.7261101897275</v>
      </c>
      <c r="AD399" s="93">
        <v>31993.906026590281</v>
      </c>
      <c r="AE399" s="93">
        <v>33437.689328117784</v>
      </c>
      <c r="AF399" s="93">
        <v>-12994.42561132387</v>
      </c>
      <c r="AG399" s="93">
        <v>-8627.7152375289206</v>
      </c>
      <c r="AH399" s="93">
        <v>-36219.558583074599</v>
      </c>
      <c r="AI399" s="93">
        <v>-58547.090456556973</v>
      </c>
      <c r="AJ399" s="93">
        <v>17251.66873093347</v>
      </c>
      <c r="AK399" s="93">
        <v>-57511.254273706043</v>
      </c>
      <c r="AL399" s="93">
        <v>2686.4665586599999</v>
      </c>
      <c r="AM399" s="93">
        <v>54498.957947859999</v>
      </c>
      <c r="AN399" s="93">
        <v>43724.361022860001</v>
      </c>
      <c r="AO399" s="93">
        <v>53037.532188010016</v>
      </c>
      <c r="AP399" s="93">
        <v>6865.6026595200001</v>
      </c>
      <c r="AQ399" s="93">
        <v>21949.493736749999</v>
      </c>
      <c r="AR399" s="93">
        <v>40213.467763820001</v>
      </c>
      <c r="AS399" s="93">
        <v>91093.011975889996</v>
      </c>
      <c r="AT399" s="93">
        <v>138049.84846142001</v>
      </c>
      <c r="AU399" s="93">
        <v>143607.53607418999</v>
      </c>
      <c r="AV399" s="93">
        <v>27333.60118827</v>
      </c>
      <c r="AW399" s="93">
        <v>6678.5868222500003</v>
      </c>
    </row>
    <row r="400" spans="1:49" x14ac:dyDescent="0.2">
      <c r="A400" s="21" t="s">
        <v>70</v>
      </c>
      <c r="B400" s="45" t="s">
        <v>83</v>
      </c>
      <c r="C400" s="61">
        <v>-105.81931695432704</v>
      </c>
      <c r="D400" s="61">
        <v>-153.86338280021707</v>
      </c>
      <c r="E400" s="61">
        <v>-313.38353612980603</v>
      </c>
      <c r="F400" s="61">
        <v>52.608786060870976</v>
      </c>
      <c r="G400" s="61">
        <v>223.72038304724796</v>
      </c>
      <c r="H400" s="61">
        <v>128.00756570369907</v>
      </c>
      <c r="I400" s="61">
        <v>203.01074262706996</v>
      </c>
      <c r="J400" s="61">
        <v>799.76320544657551</v>
      </c>
      <c r="K400" s="61">
        <v>-136.53671239542098</v>
      </c>
      <c r="L400" s="61">
        <v>287.94584523126321</v>
      </c>
      <c r="M400" s="61">
        <v>210.98574295576091</v>
      </c>
      <c r="N400" s="61">
        <v>595.63533941916216</v>
      </c>
      <c r="O400" s="16">
        <v>790.65200197701824</v>
      </c>
      <c r="P400" s="16">
        <v>401.30332139868</v>
      </c>
      <c r="Q400" s="16">
        <v>-354.54768516060994</v>
      </c>
      <c r="R400" s="19" t="s">
        <v>114</v>
      </c>
      <c r="S400" s="16">
        <v>910.28171292999946</v>
      </c>
      <c r="T400" s="16">
        <v>-226.32028710804411</v>
      </c>
      <c r="U400" s="16">
        <v>1043.8340573845019</v>
      </c>
      <c r="V400" s="16">
        <v>1044.5265446453809</v>
      </c>
      <c r="W400" s="16">
        <v>290.84865186280609</v>
      </c>
      <c r="X400" s="16">
        <v>1535.4</v>
      </c>
      <c r="Y400" s="91">
        <v>550.21327792771501</v>
      </c>
      <c r="Z400" s="91">
        <v>597.57339787168303</v>
      </c>
      <c r="AA400" s="91">
        <v>916.47256498477702</v>
      </c>
      <c r="AB400" s="91">
        <v>818.66740420972303</v>
      </c>
      <c r="AC400" s="91">
        <v>1029.701405352592</v>
      </c>
      <c r="AD400" s="91">
        <v>1134.64697044424</v>
      </c>
      <c r="AE400" s="91">
        <v>768.78352341960397</v>
      </c>
      <c r="AF400" s="91">
        <v>199.32604647586999</v>
      </c>
      <c r="AG400" s="91">
        <v>1153.0663066546399</v>
      </c>
      <c r="AH400" s="91">
        <v>440.28089498679998</v>
      </c>
      <c r="AI400" s="91">
        <v>4585.3544377713479</v>
      </c>
      <c r="AJ400" s="91">
        <v>3564.8923157175282</v>
      </c>
      <c r="AK400" s="91">
        <v>1885.3632518918801</v>
      </c>
      <c r="AL400" s="91">
        <v>1341.51314587</v>
      </c>
      <c r="AM400" s="91">
        <v>2659.2190844000002</v>
      </c>
      <c r="AN400" s="91">
        <v>1612.9832200200001</v>
      </c>
      <c r="AO400" s="91">
        <v>2179.0409072300017</v>
      </c>
      <c r="AP400" s="91">
        <v>2185.10399009</v>
      </c>
      <c r="AQ400" s="91">
        <v>1721.06379268</v>
      </c>
      <c r="AR400" s="91">
        <v>2062.0827363499998</v>
      </c>
      <c r="AS400" s="91">
        <v>2648.8005876100001</v>
      </c>
      <c r="AT400" s="91">
        <v>2818.9887874800002</v>
      </c>
      <c r="AU400" s="91">
        <v>2609.6528771600001</v>
      </c>
      <c r="AV400" s="91">
        <v>4627.0501033399996</v>
      </c>
      <c r="AW400" s="91">
        <v>6591.2144536200003</v>
      </c>
    </row>
    <row r="401" spans="1:49" x14ac:dyDescent="0.2">
      <c r="A401" s="21" t="s">
        <v>71</v>
      </c>
      <c r="B401" s="45" t="s">
        <v>83</v>
      </c>
      <c r="C401" s="61">
        <v>-1269.092031459787</v>
      </c>
      <c r="D401" s="61">
        <v>715.34934546154295</v>
      </c>
      <c r="E401" s="61">
        <v>-4764.5401755990406</v>
      </c>
      <c r="F401" s="61">
        <v>5115.0642979819349</v>
      </c>
      <c r="G401" s="61">
        <v>8453.6811847915214</v>
      </c>
      <c r="H401" s="61">
        <v>4084.833525817327</v>
      </c>
      <c r="I401" s="61">
        <v>14461.977696998078</v>
      </c>
      <c r="J401" s="61">
        <v>-29350.581472546699</v>
      </c>
      <c r="K401" s="61">
        <v>26426.794119103644</v>
      </c>
      <c r="L401" s="61">
        <v>22929.004526582728</v>
      </c>
      <c r="M401" s="61">
        <v>21700.034645787626</v>
      </c>
      <c r="N401" s="61">
        <v>15584.73373053557</v>
      </c>
      <c r="O401" s="16">
        <v>14394.61625050421</v>
      </c>
      <c r="P401" s="16">
        <v>13741.433481011671</v>
      </c>
      <c r="Q401" s="16">
        <v>-23259.036819392546</v>
      </c>
      <c r="R401" s="19" t="s">
        <v>114</v>
      </c>
      <c r="S401" s="16">
        <v>-40114.34533021001</v>
      </c>
      <c r="T401" s="16">
        <v>-39117.500878874765</v>
      </c>
      <c r="U401" s="16">
        <v>42771.785602904609</v>
      </c>
      <c r="V401" s="16">
        <v>39490.041669740654</v>
      </c>
      <c r="W401" s="16">
        <v>54762.720121118255</v>
      </c>
      <c r="X401" s="16">
        <v>50407</v>
      </c>
      <c r="Y401" s="91">
        <v>4762.7009539354949</v>
      </c>
      <c r="Z401" s="91">
        <v>3811.6618868089408</v>
      </c>
      <c r="AA401" s="91">
        <v>1506.6957368321689</v>
      </c>
      <c r="AB401" s="91">
        <v>16255.57186487639</v>
      </c>
      <c r="AC401" s="91">
        <v>5196.1125364025038</v>
      </c>
      <c r="AD401" s="91">
        <v>16901.791867401422</v>
      </c>
      <c r="AE401" s="91">
        <v>16274.28645263923</v>
      </c>
      <c r="AF401" s="91">
        <v>-35729.922825584013</v>
      </c>
      <c r="AG401" s="91">
        <v>-13399.8474947094</v>
      </c>
      <c r="AH401" s="91">
        <v>-40259.415304164999</v>
      </c>
      <c r="AI401" s="91">
        <v>-47394.522274411633</v>
      </c>
      <c r="AJ401" s="91">
        <v>28748.466010684991</v>
      </c>
      <c r="AK401" s="91">
        <v>-49680.164010737601</v>
      </c>
      <c r="AL401" s="91">
        <v>3916.3920782099999</v>
      </c>
      <c r="AM401" s="91">
        <v>29667.741083190002</v>
      </c>
      <c r="AN401" s="91">
        <v>23598.192452679999</v>
      </c>
      <c r="AO401" s="91">
        <v>29315.644114749997</v>
      </c>
      <c r="AP401" s="91">
        <v>-19735.866181509999</v>
      </c>
      <c r="AQ401" s="91">
        <v>-15253.586450000001</v>
      </c>
      <c r="AR401" s="91">
        <v>-9750.3257754499991</v>
      </c>
      <c r="AS401" s="91">
        <v>12138.546474049999</v>
      </c>
      <c r="AT401" s="91">
        <v>1088.5057493899999</v>
      </c>
      <c r="AU401" s="91">
        <v>24816.364457629999</v>
      </c>
      <c r="AV401" s="91">
        <v>-33839.287707520001</v>
      </c>
      <c r="AW401" s="91">
        <v>-18929.38415528</v>
      </c>
    </row>
    <row r="402" spans="1:49" x14ac:dyDescent="0.2">
      <c r="A402" s="21" t="s">
        <v>72</v>
      </c>
      <c r="B402" s="45" t="s">
        <v>83</v>
      </c>
      <c r="C402" s="61">
        <v>5252.1105782112545</v>
      </c>
      <c r="D402" s="61">
        <v>5512.688510512874</v>
      </c>
      <c r="E402" s="61">
        <v>6459.307549989494</v>
      </c>
      <c r="F402" s="61">
        <v>4245.0475739540789</v>
      </c>
      <c r="G402" s="61">
        <v>6142.1272160508706</v>
      </c>
      <c r="H402" s="61">
        <v>7128.7336482487617</v>
      </c>
      <c r="I402" s="61">
        <v>7024.7551647372993</v>
      </c>
      <c r="J402" s="61">
        <v>5954.5389524951825</v>
      </c>
      <c r="K402" s="61">
        <v>8004.5661047067842</v>
      </c>
      <c r="L402" s="61">
        <v>9273.8049014711032</v>
      </c>
      <c r="M402" s="61">
        <v>9937.9329950862411</v>
      </c>
      <c r="N402" s="61">
        <v>6443.9780727346561</v>
      </c>
      <c r="O402" s="16">
        <v>13019.007833360949</v>
      </c>
      <c r="P402" s="16">
        <v>12551.921078430114</v>
      </c>
      <c r="Q402" s="16">
        <v>14871.950779045088</v>
      </c>
      <c r="R402" s="19" t="s">
        <v>114</v>
      </c>
      <c r="S402" s="16">
        <v>6499.4515759200021</v>
      </c>
      <c r="T402" s="16">
        <v>8889.9188684389246</v>
      </c>
      <c r="U402" s="16">
        <v>19410.744178495435</v>
      </c>
      <c r="V402" s="16">
        <v>7239.5320792450148</v>
      </c>
      <c r="W402" s="16">
        <v>14595.751101549291</v>
      </c>
      <c r="X402" s="16">
        <v>10735.7</v>
      </c>
      <c r="Y402" s="91">
        <v>4367.0278657600302</v>
      </c>
      <c r="Z402" s="91">
        <v>2009.5247246393869</v>
      </c>
      <c r="AA402" s="91">
        <v>8317.7636222594829</v>
      </c>
      <c r="AB402" s="91">
        <v>7302.786106097742</v>
      </c>
      <c r="AC402" s="91">
        <v>2921.6461887674041</v>
      </c>
      <c r="AD402" s="91">
        <v>3537.6882915137398</v>
      </c>
      <c r="AE402" s="91">
        <v>2109.306488553947</v>
      </c>
      <c r="AF402" s="91">
        <v>8758.9855904541637</v>
      </c>
      <c r="AG402" s="91">
        <v>6586.70233281736</v>
      </c>
      <c r="AH402" s="91">
        <v>15714.742792122501</v>
      </c>
      <c r="AI402" s="91">
        <v>3632.8595772954282</v>
      </c>
      <c r="AJ402" s="91">
        <v>4693.3799546677656</v>
      </c>
      <c r="AK402" s="91">
        <v>5969.6638188730403</v>
      </c>
      <c r="AL402" s="91">
        <v>3812.5320572599999</v>
      </c>
      <c r="AM402" s="91">
        <v>11725.10080935</v>
      </c>
      <c r="AN402" s="91">
        <v>4790.0182180900001</v>
      </c>
      <c r="AO402" s="91">
        <v>2908.8894664899999</v>
      </c>
      <c r="AP402" s="91">
        <v>4906.7169682900003</v>
      </c>
      <c r="AQ402" s="91">
        <v>5202.5352013000002</v>
      </c>
      <c r="AR402" s="91">
        <v>4718.4591210500002</v>
      </c>
      <c r="AS402" s="91">
        <v>12377.120711359999</v>
      </c>
      <c r="AT402" s="91">
        <v>21184.100521699998</v>
      </c>
      <c r="AU402" s="91">
        <v>5416.2195452400001</v>
      </c>
      <c r="AV402" s="91">
        <v>12938.529849160001</v>
      </c>
      <c r="AW402" s="91">
        <v>12549.23864757</v>
      </c>
    </row>
    <row r="403" spans="1:49" x14ac:dyDescent="0.2">
      <c r="A403" s="21" t="s">
        <v>73</v>
      </c>
      <c r="B403" s="45" t="s">
        <v>83</v>
      </c>
      <c r="C403" s="61">
        <v>0</v>
      </c>
      <c r="D403" s="61">
        <v>0</v>
      </c>
      <c r="E403" s="61">
        <v>0</v>
      </c>
      <c r="F403" s="61">
        <v>0</v>
      </c>
      <c r="G403" s="61">
        <v>0</v>
      </c>
      <c r="H403" s="61">
        <v>0</v>
      </c>
      <c r="I403" s="61">
        <v>0</v>
      </c>
      <c r="J403" s="61">
        <v>0</v>
      </c>
      <c r="K403" s="61">
        <v>0</v>
      </c>
      <c r="L403" s="61">
        <v>0</v>
      </c>
      <c r="M403" s="61">
        <v>0</v>
      </c>
      <c r="N403" s="61">
        <v>0</v>
      </c>
      <c r="O403" s="16">
        <v>0</v>
      </c>
      <c r="P403" s="16">
        <v>0</v>
      </c>
      <c r="Q403" s="16">
        <v>0</v>
      </c>
      <c r="R403" s="19" t="s">
        <v>114</v>
      </c>
      <c r="S403" s="16">
        <v>0</v>
      </c>
      <c r="T403" s="16">
        <v>0</v>
      </c>
      <c r="U403" s="16">
        <v>0</v>
      </c>
      <c r="V403" s="16">
        <v>0</v>
      </c>
      <c r="W403" s="16">
        <v>0</v>
      </c>
      <c r="X403" s="16">
        <v>0</v>
      </c>
      <c r="Y403" s="91">
        <v>0</v>
      </c>
      <c r="Z403" s="91">
        <v>0</v>
      </c>
      <c r="AA403" s="91">
        <v>0</v>
      </c>
      <c r="AB403" s="91">
        <v>0</v>
      </c>
      <c r="AC403" s="91">
        <v>0</v>
      </c>
      <c r="AD403" s="91">
        <v>0</v>
      </c>
      <c r="AE403" s="91">
        <v>0</v>
      </c>
      <c r="AF403" s="91">
        <v>0</v>
      </c>
      <c r="AG403" s="91">
        <v>0</v>
      </c>
      <c r="AH403" s="91">
        <v>0</v>
      </c>
      <c r="AI403" s="91">
        <v>0</v>
      </c>
      <c r="AJ403" s="91">
        <v>0</v>
      </c>
      <c r="AK403" s="91">
        <v>0</v>
      </c>
      <c r="AL403" s="91">
        <v>0</v>
      </c>
      <c r="AM403" s="91">
        <v>0</v>
      </c>
      <c r="AN403" s="91">
        <v>0</v>
      </c>
      <c r="AO403" s="91">
        <v>0</v>
      </c>
      <c r="AP403" s="91">
        <v>0</v>
      </c>
      <c r="AQ403" s="91">
        <v>0</v>
      </c>
      <c r="AR403" s="91">
        <v>0</v>
      </c>
      <c r="AS403" s="91">
        <v>0</v>
      </c>
      <c r="AT403" s="91">
        <v>0</v>
      </c>
      <c r="AU403" s="91">
        <v>0</v>
      </c>
      <c r="AV403" s="91">
        <v>0</v>
      </c>
      <c r="AW403" s="91">
        <v>0</v>
      </c>
    </row>
    <row r="404" spans="1:49" x14ac:dyDescent="0.2">
      <c r="A404" s="21" t="s">
        <v>74</v>
      </c>
      <c r="B404" s="45" t="s">
        <v>83</v>
      </c>
      <c r="C404" s="61">
        <v>1542.6840142284143</v>
      </c>
      <c r="D404" s="61">
        <v>1806.7917767700644</v>
      </c>
      <c r="E404" s="61">
        <v>1867.8362344744105</v>
      </c>
      <c r="F404" s="61">
        <v>1661.0760979090501</v>
      </c>
      <c r="G404" s="61">
        <v>1764.2444754857695</v>
      </c>
      <c r="H404" s="61">
        <v>2159.9006209958807</v>
      </c>
      <c r="I404" s="61">
        <v>2452.8063454849039</v>
      </c>
      <c r="J404" s="61">
        <v>2495.154471506376</v>
      </c>
      <c r="K404" s="61">
        <v>2706.3804508995177</v>
      </c>
      <c r="L404" s="61">
        <v>3398.865893199531</v>
      </c>
      <c r="M404" s="61">
        <v>3713.4191261107417</v>
      </c>
      <c r="N404" s="61">
        <v>3760.5134798371428</v>
      </c>
      <c r="O404" s="16">
        <v>4764.9393253822145</v>
      </c>
      <c r="P404" s="16">
        <v>5816.4382992881019</v>
      </c>
      <c r="Q404" s="16">
        <v>6072.0084990019468</v>
      </c>
      <c r="R404" s="19" t="s">
        <v>114</v>
      </c>
      <c r="S404" s="16">
        <v>3110.0848175600022</v>
      </c>
      <c r="T404" s="16">
        <v>3768.3335163430838</v>
      </c>
      <c r="U404" s="16">
        <v>3663.8740452073475</v>
      </c>
      <c r="V404" s="16">
        <v>3481.9635890856543</v>
      </c>
      <c r="W404" s="16">
        <v>4208.4424095125323</v>
      </c>
      <c r="X404" s="16">
        <v>5210.1000000000004</v>
      </c>
      <c r="Y404" s="91">
        <v>1828.8480837408849</v>
      </c>
      <c r="Z404" s="91">
        <v>1650.959925980037</v>
      </c>
      <c r="AA404" s="91">
        <v>1624.171271730334</v>
      </c>
      <c r="AB404" s="91">
        <v>1403.1505785686579</v>
      </c>
      <c r="AC404" s="91">
        <v>1649.879587196672</v>
      </c>
      <c r="AD404" s="91">
        <v>1711.0320361525401</v>
      </c>
      <c r="AE404" s="91">
        <v>1875.2288533790511</v>
      </c>
      <c r="AF404" s="91">
        <v>1873.6162980119479</v>
      </c>
      <c r="AG404" s="91">
        <v>1781.91712271336</v>
      </c>
      <c r="AH404" s="91">
        <v>2006.7664120027</v>
      </c>
      <c r="AI404" s="91">
        <v>1821.7230243734241</v>
      </c>
      <c r="AJ404" s="91">
        <v>1703.9638941595099</v>
      </c>
      <c r="AK404" s="91">
        <v>1824.7889724931399</v>
      </c>
      <c r="AL404" s="91">
        <v>1619.68678411</v>
      </c>
      <c r="AM404" s="91">
        <v>1584.99940825</v>
      </c>
      <c r="AN404" s="91">
        <v>1411.3470957899999</v>
      </c>
      <c r="AO404" s="91">
        <v>1723.6668211600008</v>
      </c>
      <c r="AP404" s="91">
        <v>1861.0608173400001</v>
      </c>
      <c r="AQ404" s="91">
        <v>1854.3096110399999</v>
      </c>
      <c r="AR404" s="91">
        <v>1544.7715738700001</v>
      </c>
      <c r="AS404" s="91">
        <v>1688.5789789299999</v>
      </c>
      <c r="AT404" s="91">
        <v>2177.42447511</v>
      </c>
      <c r="AU404" s="91">
        <v>2204.5757855100001</v>
      </c>
      <c r="AV404" s="91">
        <v>2422.5272510300001</v>
      </c>
      <c r="AW404" s="91">
        <v>2445.1219177500002</v>
      </c>
    </row>
    <row r="405" spans="1:49" x14ac:dyDescent="0.2">
      <c r="A405" s="21" t="s">
        <v>75</v>
      </c>
      <c r="B405" s="45" t="s">
        <v>83</v>
      </c>
      <c r="C405" s="61">
        <v>50.129704924652017</v>
      </c>
      <c r="D405" s="61">
        <v>50.356355843574995</v>
      </c>
      <c r="E405" s="61">
        <v>52.834375072895995</v>
      </c>
      <c r="F405" s="61">
        <v>49.554988351508051</v>
      </c>
      <c r="G405" s="61">
        <v>68.216350781878006</v>
      </c>
      <c r="H405" s="61">
        <v>66.479074596198998</v>
      </c>
      <c r="I405" s="61">
        <v>89.619969153887979</v>
      </c>
      <c r="J405" s="61">
        <v>91.297263695442041</v>
      </c>
      <c r="K405" s="61">
        <v>84.663835050317914</v>
      </c>
      <c r="L405" s="61">
        <v>96.620933839346122</v>
      </c>
      <c r="M405" s="61">
        <v>123.914291177042</v>
      </c>
      <c r="N405" s="61">
        <v>118.880157446897</v>
      </c>
      <c r="O405" s="16">
        <v>152.37724532392107</v>
      </c>
      <c r="P405" s="16">
        <v>159.3335790151358</v>
      </c>
      <c r="Q405" s="16">
        <v>171.2188966069869</v>
      </c>
      <c r="R405" s="19" t="s">
        <v>114</v>
      </c>
      <c r="S405" s="16">
        <v>60.556533739999963</v>
      </c>
      <c r="T405" s="16">
        <v>87.061559389101973</v>
      </c>
      <c r="U405" s="16">
        <v>87.551162679896052</v>
      </c>
      <c r="V405" s="16">
        <v>73.933434635708025</v>
      </c>
      <c r="W405" s="16">
        <v>122.81395590343405</v>
      </c>
      <c r="X405" s="16">
        <v>135.4</v>
      </c>
      <c r="Y405" s="91">
        <v>37.908965239185001</v>
      </c>
      <c r="Z405" s="91">
        <v>47.915775918906</v>
      </c>
      <c r="AA405" s="91">
        <v>40.255065366433001</v>
      </c>
      <c r="AB405" s="91">
        <v>37.064694807964997</v>
      </c>
      <c r="AC405" s="91">
        <v>45.853037026536001</v>
      </c>
      <c r="AD405" s="91">
        <v>77.165802400860002</v>
      </c>
      <c r="AE405" s="91">
        <v>58.312140808286998</v>
      </c>
      <c r="AF405" s="91">
        <v>61.222004255388001</v>
      </c>
      <c r="AG405" s="91">
        <v>51.816171699519998</v>
      </c>
      <c r="AH405" s="91">
        <v>68.760253279599993</v>
      </c>
      <c r="AI405" s="91">
        <v>51.052956782043999</v>
      </c>
      <c r="AJ405" s="91">
        <v>52.161794243540001</v>
      </c>
      <c r="AK405" s="91">
        <v>58.856235002669997</v>
      </c>
      <c r="AL405" s="91">
        <v>51.227080430000001</v>
      </c>
      <c r="AM405" s="91">
        <v>51.293438879999997</v>
      </c>
      <c r="AN405" s="91">
        <v>50.233491180000001</v>
      </c>
      <c r="AO405" s="91">
        <v>80.207748929999994</v>
      </c>
      <c r="AP405" s="91">
        <v>76.122456619999994</v>
      </c>
      <c r="AQ405" s="91">
        <v>70.093786629999997</v>
      </c>
      <c r="AR405" s="91">
        <v>60.808402209999997</v>
      </c>
      <c r="AS405" s="91">
        <v>85.18868544</v>
      </c>
      <c r="AT405" s="91">
        <v>110.85449865</v>
      </c>
      <c r="AU405" s="91">
        <v>87.625901459999994</v>
      </c>
      <c r="AV405" s="91">
        <v>106.98900666</v>
      </c>
      <c r="AW405" s="91">
        <v>91.58079377</v>
      </c>
    </row>
    <row r="406" spans="1:49" x14ac:dyDescent="0.2">
      <c r="A406" s="21" t="s">
        <v>76</v>
      </c>
      <c r="B406" s="45" t="s">
        <v>83</v>
      </c>
      <c r="C406" s="61">
        <v>0</v>
      </c>
      <c r="D406" s="61">
        <v>1.51705E-3</v>
      </c>
      <c r="E406" s="61">
        <v>0</v>
      </c>
      <c r="F406" s="61">
        <v>0</v>
      </c>
      <c r="G406" s="61">
        <v>0</v>
      </c>
      <c r="H406" s="61">
        <v>0</v>
      </c>
      <c r="I406" s="61">
        <v>0</v>
      </c>
      <c r="J406" s="61">
        <v>0</v>
      </c>
      <c r="K406" s="61">
        <v>0</v>
      </c>
      <c r="L406" s="61">
        <v>0</v>
      </c>
      <c r="M406" s="61">
        <v>0</v>
      </c>
      <c r="N406" s="61">
        <v>0</v>
      </c>
      <c r="O406" s="16">
        <v>0</v>
      </c>
      <c r="P406" s="16">
        <v>0</v>
      </c>
      <c r="Q406" s="16">
        <v>0</v>
      </c>
      <c r="R406" s="19" t="s">
        <v>114</v>
      </c>
      <c r="S406" s="16">
        <v>5.0369999999999994E-4</v>
      </c>
      <c r="T406" s="16">
        <v>100.86305073</v>
      </c>
      <c r="U406" s="16">
        <v>734.86891006000008</v>
      </c>
      <c r="V406" s="16">
        <v>993.44087003999994</v>
      </c>
      <c r="W406" s="16">
        <v>2031.69696658</v>
      </c>
      <c r="X406" s="16">
        <v>3154.1</v>
      </c>
      <c r="Y406" s="91">
        <v>166.3195126</v>
      </c>
      <c r="Z406" s="91">
        <v>44.538094100000002</v>
      </c>
      <c r="AA406" s="91">
        <v>2535.7823777399999</v>
      </c>
      <c r="AB406" s="91">
        <v>545.45630325000002</v>
      </c>
      <c r="AC406" s="91">
        <v>113.90277688</v>
      </c>
      <c r="AD406" s="91">
        <v>4185.1104554000003</v>
      </c>
      <c r="AE406" s="91">
        <v>360.76218255999999</v>
      </c>
      <c r="AF406" s="91">
        <v>153.84237281</v>
      </c>
      <c r="AG406" s="91">
        <v>5417.68121539</v>
      </c>
      <c r="AH406" s="91">
        <v>391.78655356000002</v>
      </c>
      <c r="AI406" s="91">
        <v>319.61062349000002</v>
      </c>
      <c r="AJ406" s="91">
        <v>8961.8568960199991</v>
      </c>
      <c r="AK406" s="91">
        <v>645.40741865999996</v>
      </c>
      <c r="AL406" s="91">
        <v>98.591265160000006</v>
      </c>
      <c r="AM406" s="91">
        <v>5733.8732548899998</v>
      </c>
      <c r="AN406" s="91">
        <v>717.68494166000005</v>
      </c>
      <c r="AO406" s="91">
        <v>105.45143804000001</v>
      </c>
      <c r="AP406" s="91">
        <v>3970.6575045999998</v>
      </c>
      <c r="AQ406" s="91">
        <v>441.32868408000002</v>
      </c>
      <c r="AR406" s="91">
        <v>274.15795129999998</v>
      </c>
      <c r="AS406" s="91">
        <v>5255.9578682700003</v>
      </c>
      <c r="AT406" s="91">
        <v>932.27837580000005</v>
      </c>
      <c r="AU406" s="91">
        <v>566.98992500999998</v>
      </c>
      <c r="AV406" s="91">
        <v>8042.2231462500004</v>
      </c>
      <c r="AW406" s="91">
        <v>903.86546977</v>
      </c>
    </row>
    <row r="407" spans="1:49" x14ac:dyDescent="0.2">
      <c r="A407" s="21" t="s">
        <v>77</v>
      </c>
      <c r="B407" s="45" t="s">
        <v>83</v>
      </c>
      <c r="C407" s="61">
        <v>1685.2435098277301</v>
      </c>
      <c r="D407" s="61">
        <v>1902.072012879097</v>
      </c>
      <c r="E407" s="61">
        <v>2052.2420152468103</v>
      </c>
      <c r="F407" s="61">
        <v>2644.9993304454283</v>
      </c>
      <c r="G407" s="61">
        <v>1852.7423414922491</v>
      </c>
      <c r="H407" s="61">
        <v>2231.7871964508745</v>
      </c>
      <c r="I407" s="61">
        <v>2558.3210566923062</v>
      </c>
      <c r="J407" s="61">
        <v>3824.6037853227267</v>
      </c>
      <c r="K407" s="61">
        <v>2802.5353330046328</v>
      </c>
      <c r="L407" s="61">
        <v>3649.9905606449233</v>
      </c>
      <c r="M407" s="61">
        <v>3930.669285145203</v>
      </c>
      <c r="N407" s="61">
        <v>8165.4173801684983</v>
      </c>
      <c r="O407" s="16">
        <v>7749.9139732328194</v>
      </c>
      <c r="P407" s="16">
        <v>8759.6725125216763</v>
      </c>
      <c r="Q407" s="16">
        <v>6154.2177933213561</v>
      </c>
      <c r="R407" s="19" t="s">
        <v>114</v>
      </c>
      <c r="S407" s="16">
        <v>3152.1547672500019</v>
      </c>
      <c r="T407" s="16">
        <v>3971.0128806303965</v>
      </c>
      <c r="U407" s="16">
        <v>4097.1149460354154</v>
      </c>
      <c r="V407" s="16">
        <v>4589.0164780241612</v>
      </c>
      <c r="W407" s="16">
        <v>4626.6240422280798</v>
      </c>
      <c r="X407" s="16">
        <v>5860.2</v>
      </c>
      <c r="Y407" s="91">
        <v>2028.590617432415</v>
      </c>
      <c r="Z407" s="91">
        <v>1805.3292338742531</v>
      </c>
      <c r="AA407" s="91">
        <v>1844.0592973327491</v>
      </c>
      <c r="AB407" s="91">
        <v>2318.5373060358302</v>
      </c>
      <c r="AC407" s="91">
        <v>1819.743729037152</v>
      </c>
      <c r="AD407" s="91">
        <v>1871.5048839133599</v>
      </c>
      <c r="AE407" s="91">
        <v>2001.349770826168</v>
      </c>
      <c r="AF407" s="91">
        <v>1987.685287996517</v>
      </c>
      <c r="AG407" s="91">
        <v>1902.6717214989999</v>
      </c>
      <c r="AH407" s="91">
        <v>2242.7168370401</v>
      </c>
      <c r="AI407" s="91">
        <v>1938.2802784480041</v>
      </c>
      <c r="AJ407" s="91">
        <v>2319.328443905838</v>
      </c>
      <c r="AK407" s="91">
        <v>2154.7522308946</v>
      </c>
      <c r="AL407" s="91">
        <v>1945.1253861</v>
      </c>
      <c r="AM407" s="91">
        <v>1957.5151248499999</v>
      </c>
      <c r="AN407" s="91">
        <v>2643.3256696100002</v>
      </c>
      <c r="AO407" s="91">
        <v>2351.889734280001</v>
      </c>
      <c r="AP407" s="91">
        <v>2103.4567621599999</v>
      </c>
      <c r="AQ407" s="91">
        <v>1977.3554493700001</v>
      </c>
      <c r="AR407" s="91">
        <v>1660.89083125</v>
      </c>
      <c r="AS407" s="91">
        <v>1752.9164044199999</v>
      </c>
      <c r="AT407" s="91">
        <v>2295.5337386199999</v>
      </c>
      <c r="AU407" s="91">
        <v>2311.7528699099998</v>
      </c>
      <c r="AV407" s="91">
        <v>2571.5106534199999</v>
      </c>
      <c r="AW407" s="91">
        <v>2560.5592882300002</v>
      </c>
    </row>
    <row r="408" spans="1:49" x14ac:dyDescent="0.2">
      <c r="A408" s="21" t="s">
        <v>78</v>
      </c>
      <c r="B408" s="45" t="s">
        <v>83</v>
      </c>
      <c r="C408" s="61">
        <v>1900.6685416199939</v>
      </c>
      <c r="D408" s="61">
        <v>2190.9391995359774</v>
      </c>
      <c r="E408" s="61">
        <v>2327.6978667948533</v>
      </c>
      <c r="F408" s="61">
        <v>1984.5761492228837</v>
      </c>
      <c r="G408" s="61">
        <v>2136.5607658499507</v>
      </c>
      <c r="H408" s="61">
        <v>2574.9992473660777</v>
      </c>
      <c r="I408" s="61">
        <v>2877.1320220029829</v>
      </c>
      <c r="J408" s="61">
        <v>2963.6894350530015</v>
      </c>
      <c r="K408" s="61">
        <v>3257.7919437099945</v>
      </c>
      <c r="L408" s="61">
        <v>4145.6999398935013</v>
      </c>
      <c r="M408" s="61">
        <v>4422.6009627259018</v>
      </c>
      <c r="N408" s="61">
        <v>6688.568042173295</v>
      </c>
      <c r="O408" s="16">
        <v>10984.631601324198</v>
      </c>
      <c r="P408" s="16">
        <v>6290.8341904845092</v>
      </c>
      <c r="Q408" s="16">
        <v>6481.6598089273612</v>
      </c>
      <c r="R408" s="19" t="s">
        <v>114</v>
      </c>
      <c r="S408" s="16">
        <v>3310.4901133300027</v>
      </c>
      <c r="T408" s="16">
        <v>4304.445403835206</v>
      </c>
      <c r="U408" s="16">
        <v>4086.4484554634769</v>
      </c>
      <c r="V408" s="16">
        <v>3881.4576940279953</v>
      </c>
      <c r="W408" s="16">
        <v>4679.6480949857969</v>
      </c>
      <c r="X408" s="16">
        <v>6018.7</v>
      </c>
      <c r="Y408" s="91">
        <v>2081.7830349954352</v>
      </c>
      <c r="Z408" s="91">
        <v>1862.4530506079559</v>
      </c>
      <c r="AA408" s="91">
        <v>1947.9207356888489</v>
      </c>
      <c r="AB408" s="91">
        <v>1573.8532779728159</v>
      </c>
      <c r="AC408" s="91">
        <v>1854.9633910320561</v>
      </c>
      <c r="AD408" s="91">
        <v>2313.7935638067202</v>
      </c>
      <c r="AE408" s="91">
        <v>2085.7576569555349</v>
      </c>
      <c r="AF408" s="91">
        <v>2296.9153135436618</v>
      </c>
      <c r="AG408" s="91">
        <v>2013.7855076242399</v>
      </c>
      <c r="AH408" s="91">
        <v>2282.1352064172002</v>
      </c>
      <c r="AI408" s="91">
        <v>2737.1549825902721</v>
      </c>
      <c r="AJ408" s="91">
        <v>2066.0923510892599</v>
      </c>
      <c r="AK408" s="91">
        <v>2208.1038019491398</v>
      </c>
      <c r="AL408" s="91">
        <v>2015.04545605</v>
      </c>
      <c r="AM408" s="91">
        <v>1868.0246172100001</v>
      </c>
      <c r="AN408" s="91">
        <v>1776.63771862</v>
      </c>
      <c r="AO408" s="91">
        <v>2157.5199666300005</v>
      </c>
      <c r="AP408" s="91">
        <v>2252.0538302700002</v>
      </c>
      <c r="AQ408" s="91">
        <v>2146.9001494499998</v>
      </c>
      <c r="AR408" s="91">
        <v>1807.1158226800001</v>
      </c>
      <c r="AS408" s="91">
        <v>1815.8239913499999</v>
      </c>
      <c r="AT408" s="91">
        <v>2405.5498775299998</v>
      </c>
      <c r="AU408" s="91">
        <v>2399.9526375300002</v>
      </c>
      <c r="AV408" s="91">
        <v>4992.5818667399999</v>
      </c>
      <c r="AW408" s="91">
        <v>7083.8336630100002</v>
      </c>
    </row>
    <row r="409" spans="1:49" x14ac:dyDescent="0.2">
      <c r="A409" s="21" t="s">
        <v>79</v>
      </c>
      <c r="B409" s="45" t="s">
        <v>83</v>
      </c>
      <c r="C409" s="61">
        <v>54545.117606824751</v>
      </c>
      <c r="D409" s="61">
        <v>35339.117335969502</v>
      </c>
      <c r="E409" s="61">
        <v>26807.336357781132</v>
      </c>
      <c r="F409" s="61">
        <v>20251.959675324451</v>
      </c>
      <c r="G409" s="61">
        <v>31446.207399889907</v>
      </c>
      <c r="H409" s="61">
        <v>49655.214074374351</v>
      </c>
      <c r="I409" s="61">
        <v>85865.57563987044</v>
      </c>
      <c r="J409" s="61">
        <v>82835.706467484735</v>
      </c>
      <c r="K409" s="61">
        <v>47909.998439511837</v>
      </c>
      <c r="L409" s="61">
        <v>76185.050182476291</v>
      </c>
      <c r="M409" s="61">
        <v>96235.036823668386</v>
      </c>
      <c r="N409" s="61">
        <v>114884.28204886866</v>
      </c>
      <c r="O409" s="16">
        <v>105951.57710063606</v>
      </c>
      <c r="P409" s="16">
        <v>105772.39502658299</v>
      </c>
      <c r="Q409" s="16">
        <v>111827.53762838848</v>
      </c>
      <c r="R409" s="19" t="s">
        <v>114</v>
      </c>
      <c r="S409" s="16">
        <v>24217.567607000005</v>
      </c>
      <c r="T409" s="16">
        <v>51356.784257225889</v>
      </c>
      <c r="U409" s="16">
        <v>36384.849150834911</v>
      </c>
      <c r="V409" s="16">
        <v>51449.232140823602</v>
      </c>
      <c r="W409" s="16">
        <v>101172.00826826232</v>
      </c>
      <c r="X409" s="16">
        <v>124590.9</v>
      </c>
      <c r="Y409" s="91">
        <v>43568.013009390001</v>
      </c>
      <c r="Z409" s="91">
        <v>37010.250115390001</v>
      </c>
      <c r="AA409" s="91">
        <v>31885.48915405323</v>
      </c>
      <c r="AB409" s="91">
        <v>26848.19570796068</v>
      </c>
      <c r="AC409" s="91">
        <v>41657.860474087931</v>
      </c>
      <c r="AD409" s="91">
        <v>48040.056844961517</v>
      </c>
      <c r="AE409" s="91">
        <v>53460.834397219347</v>
      </c>
      <c r="AF409" s="91">
        <v>47791.3026356017</v>
      </c>
      <c r="AG409" s="91">
        <v>33017.065359057757</v>
      </c>
      <c r="AH409" s="91">
        <v>20460.596198489999</v>
      </c>
      <c r="AI409" s="91">
        <v>16520.807454189999</v>
      </c>
      <c r="AJ409" s="91">
        <v>15169.061082529999</v>
      </c>
      <c r="AK409" s="91">
        <v>20435.657510109999</v>
      </c>
      <c r="AL409" s="91">
        <v>27072.067523670001</v>
      </c>
      <c r="AM409" s="91">
        <v>45981.472918189997</v>
      </c>
      <c r="AN409" s="91">
        <v>44041.428154000001</v>
      </c>
      <c r="AO409" s="91">
        <v>60005.838619679955</v>
      </c>
      <c r="AP409" s="91">
        <v>56246.572870379998</v>
      </c>
      <c r="AQ409" s="91">
        <v>68677.138571019997</v>
      </c>
      <c r="AR409" s="91">
        <v>75891.03355013</v>
      </c>
      <c r="AS409" s="91">
        <v>93191.771256000007</v>
      </c>
      <c r="AT409" s="91">
        <v>162672.08903621</v>
      </c>
      <c r="AU409" s="91">
        <v>162944.38881899</v>
      </c>
      <c r="AV409" s="91">
        <v>126228.66569297999</v>
      </c>
      <c r="AW409" s="91">
        <v>107672.07746869</v>
      </c>
    </row>
    <row r="410" spans="1:49" x14ac:dyDescent="0.2">
      <c r="A410" s="21" t="s">
        <v>80</v>
      </c>
      <c r="B410" s="45" t="s">
        <v>83</v>
      </c>
      <c r="C410" s="61">
        <v>-13872.748947519651</v>
      </c>
      <c r="D410" s="61">
        <v>-25383.982025666726</v>
      </c>
      <c r="E410" s="61">
        <v>-29488.809948555994</v>
      </c>
      <c r="F410" s="61">
        <v>-25808.443177139576</v>
      </c>
      <c r="G410" s="61">
        <v>-25683.296566571837</v>
      </c>
      <c r="H410" s="61">
        <v>-21605.825077666199</v>
      </c>
      <c r="I410" s="61">
        <v>-23419.589803086612</v>
      </c>
      <c r="J410" s="61">
        <v>-39032.936802045901</v>
      </c>
      <c r="K410" s="61">
        <v>-22721.21473093333</v>
      </c>
      <c r="L410" s="61">
        <v>-38068.683250748771</v>
      </c>
      <c r="M410" s="61">
        <v>-56118.923738052225</v>
      </c>
      <c r="N410" s="61">
        <v>-45530.295473772516</v>
      </c>
      <c r="O410" s="16">
        <v>-49183.503939492199</v>
      </c>
      <c r="P410" s="16">
        <v>-62530.780725491793</v>
      </c>
      <c r="Q410" s="16">
        <v>-76118.020559363315</v>
      </c>
      <c r="R410" s="19" t="s">
        <v>114</v>
      </c>
      <c r="S410" s="16">
        <v>-42556.476052889971</v>
      </c>
      <c r="T410" s="16">
        <v>-40410.736635598929</v>
      </c>
      <c r="U410" s="16">
        <v>-44768.065666299575</v>
      </c>
      <c r="V410" s="16">
        <v>-50063.072291966317</v>
      </c>
      <c r="W410" s="16">
        <v>-84287.753127090531</v>
      </c>
      <c r="X410" s="16">
        <v>-121803.1</v>
      </c>
      <c r="Y410" s="91">
        <v>-43087.496735807057</v>
      </c>
      <c r="Z410" s="91">
        <v>-37008.640027727</v>
      </c>
      <c r="AA410" s="91">
        <v>-31255.99413449</v>
      </c>
      <c r="AB410" s="91">
        <v>-42369.514134916593</v>
      </c>
      <c r="AC410" s="91">
        <v>-39656.81702096259</v>
      </c>
      <c r="AD410" s="91">
        <v>-32189.114971683881</v>
      </c>
      <c r="AE410" s="91">
        <v>-36804.475689857652</v>
      </c>
      <c r="AF410" s="91">
        <v>-31616.206357647108</v>
      </c>
      <c r="AG410" s="91">
        <v>-28622.173445421158</v>
      </c>
      <c r="AH410" s="91">
        <v>-30605.528495349499</v>
      </c>
      <c r="AI410" s="91">
        <v>-33635.863730444391</v>
      </c>
      <c r="AJ410" s="91">
        <v>-24459.384141060331</v>
      </c>
      <c r="AK410" s="91">
        <v>-33504.237641627144</v>
      </c>
      <c r="AL410" s="91">
        <v>-31616.6130467</v>
      </c>
      <c r="AM410" s="91">
        <v>-28286.896099580001</v>
      </c>
      <c r="AN410" s="91">
        <v>-29005.68344429</v>
      </c>
      <c r="AO410" s="91">
        <v>-41525.829092330001</v>
      </c>
      <c r="AP410" s="91">
        <v>-33275.742861569997</v>
      </c>
      <c r="AQ410" s="91">
        <v>-37993.479368139997</v>
      </c>
      <c r="AR410" s="91">
        <v>-30681.81894945</v>
      </c>
      <c r="AS410" s="91">
        <v>-30306.551409470001</v>
      </c>
      <c r="AT410" s="91">
        <v>-46816.562639420001</v>
      </c>
      <c r="AU410" s="91">
        <v>-49237.871401349999</v>
      </c>
      <c r="AV410" s="91">
        <v>-70569.906544850004</v>
      </c>
      <c r="AW410" s="91">
        <v>-93240.717036279995</v>
      </c>
    </row>
    <row r="411" spans="1:49" x14ac:dyDescent="0.2">
      <c r="A411" s="21" t="s">
        <v>81</v>
      </c>
      <c r="B411" s="45" t="s">
        <v>83</v>
      </c>
      <c r="C411" s="61">
        <v>13222.91836106652</v>
      </c>
      <c r="D411" s="61">
        <v>22034.123570561285</v>
      </c>
      <c r="E411" s="61">
        <v>19743.822574345755</v>
      </c>
      <c r="F411" s="61">
        <v>12668.17303765615</v>
      </c>
      <c r="G411" s="61">
        <v>10056.108272035626</v>
      </c>
      <c r="H411" s="61">
        <v>15873.390425857124</v>
      </c>
      <c r="I411" s="61">
        <v>13503.588419246104</v>
      </c>
      <c r="J411" s="61">
        <v>29671.052530554287</v>
      </c>
      <c r="K411" s="61">
        <v>30301.772202342607</v>
      </c>
      <c r="L411" s="61">
        <v>37931.265684752689</v>
      </c>
      <c r="M411" s="61">
        <v>45216.418436643362</v>
      </c>
      <c r="N411" s="61">
        <v>47139.568990075168</v>
      </c>
      <c r="O411" s="16">
        <v>52653.797747010307</v>
      </c>
      <c r="P411" s="16">
        <v>42837.194942154696</v>
      </c>
      <c r="Q411" s="16">
        <v>46905.292572335158</v>
      </c>
      <c r="R411" s="19" t="s">
        <v>114</v>
      </c>
      <c r="S411" s="16">
        <v>8125.5194561100016</v>
      </c>
      <c r="T411" s="16">
        <v>11874.007638340001</v>
      </c>
      <c r="U411" s="16">
        <v>5676.9790820400012</v>
      </c>
      <c r="V411" s="16">
        <v>4212.9896368899999</v>
      </c>
      <c r="W411" s="16">
        <v>10769.217175490001</v>
      </c>
      <c r="X411" s="16">
        <v>18424.099999999999</v>
      </c>
      <c r="Y411" s="91">
        <v>5772.2356799099998</v>
      </c>
      <c r="Z411" s="91">
        <v>4544.0495597199997</v>
      </c>
      <c r="AA411" s="91">
        <v>3460.4933618700002</v>
      </c>
      <c r="AB411" s="91">
        <v>3921.1329298000001</v>
      </c>
      <c r="AC411" s="91">
        <v>6516.7908981800001</v>
      </c>
      <c r="AD411" s="91">
        <v>7852.3570643399999</v>
      </c>
      <c r="AE411" s="91">
        <v>11302.030256739999</v>
      </c>
      <c r="AF411" s="91">
        <v>7064.1514272699997</v>
      </c>
      <c r="AG411" s="91">
        <v>6212.7876758100001</v>
      </c>
      <c r="AH411" s="91">
        <v>13491.45946865</v>
      </c>
      <c r="AI411" s="91">
        <v>8154.0826451200001</v>
      </c>
      <c r="AJ411" s="91">
        <v>8134.9564068</v>
      </c>
      <c r="AK411" s="91">
        <v>16371.7351951</v>
      </c>
      <c r="AL411" s="91">
        <v>7051.8673915700001</v>
      </c>
      <c r="AM411" s="91">
        <v>5556.2432004299999</v>
      </c>
      <c r="AN411" s="91">
        <v>3261.2579584599998</v>
      </c>
      <c r="AO411" s="91">
        <v>9698.2404607000008</v>
      </c>
      <c r="AP411" s="91">
        <v>7159.0858665200003</v>
      </c>
      <c r="AQ411" s="91">
        <v>7078.6089821300002</v>
      </c>
      <c r="AR411" s="91">
        <v>11013.44140023</v>
      </c>
      <c r="AS411" s="91">
        <v>23021.293605539999</v>
      </c>
      <c r="AT411" s="91">
        <v>24416.352599689999</v>
      </c>
      <c r="AU411" s="91">
        <v>14561.038750309999</v>
      </c>
      <c r="AV411" s="91">
        <v>18369.89339044</v>
      </c>
      <c r="AW411" s="91">
        <v>17931.873646429998</v>
      </c>
    </row>
    <row r="412" spans="1:49" x14ac:dyDescent="0.2">
      <c r="A412" s="21" t="s">
        <v>82</v>
      </c>
      <c r="B412" s="45" t="s">
        <v>83</v>
      </c>
      <c r="C412" s="61">
        <v>-13072.139376016212</v>
      </c>
      <c r="D412" s="61">
        <v>-22080.449328940922</v>
      </c>
      <c r="E412" s="61">
        <v>-19434.498310939842</v>
      </c>
      <c r="F412" s="61">
        <v>-12667.758266244295</v>
      </c>
      <c r="G412" s="61">
        <v>-10053.423634251092</v>
      </c>
      <c r="H412" s="61">
        <v>-15871.994483775106</v>
      </c>
      <c r="I412" s="61">
        <v>-13217.318980857381</v>
      </c>
      <c r="J412" s="61">
        <v>-29616.664393638053</v>
      </c>
      <c r="K412" s="61">
        <v>-30298.273276690317</v>
      </c>
      <c r="L412" s="61">
        <v>-37930.585658364471</v>
      </c>
      <c r="M412" s="61">
        <v>-45233.63409124803</v>
      </c>
      <c r="N412" s="61">
        <v>-42739.594756883344</v>
      </c>
      <c r="O412" s="16">
        <v>-47389.892342465624</v>
      </c>
      <c r="P412" s="16">
        <v>-42503.014257658506</v>
      </c>
      <c r="Q412" s="16">
        <v>-46905.691214978215</v>
      </c>
      <c r="R412" s="19" t="s">
        <v>114</v>
      </c>
      <c r="S412" s="16">
        <v>-8069.2371758799991</v>
      </c>
      <c r="T412" s="16">
        <v>-7269.5841634400022</v>
      </c>
      <c r="U412" s="16">
        <v>-5672.3760387800003</v>
      </c>
      <c r="V412" s="16">
        <v>-4205.9431370099992</v>
      </c>
      <c r="W412" s="16">
        <v>-10769.181889610003</v>
      </c>
      <c r="X412" s="16">
        <v>-18392.7</v>
      </c>
      <c r="Y412" s="91">
        <v>-5772.2356799099998</v>
      </c>
      <c r="Z412" s="91">
        <v>-4192.8961138599998</v>
      </c>
      <c r="AA412" s="91">
        <v>-3546.83637778</v>
      </c>
      <c r="AB412" s="91">
        <v>-3921.1435894299998</v>
      </c>
      <c r="AC412" s="91">
        <v>-6512.7133085400001</v>
      </c>
      <c r="AD412" s="91">
        <v>-6867.92306654</v>
      </c>
      <c r="AE412" s="91">
        <v>-11294.365037719999</v>
      </c>
      <c r="AF412" s="91">
        <v>-7064.1514272699997</v>
      </c>
      <c r="AG412" s="91">
        <v>-6212.7876758100001</v>
      </c>
      <c r="AH412" s="91">
        <v>-12954.96254959</v>
      </c>
      <c r="AI412" s="91">
        <v>-7418.5472572899998</v>
      </c>
      <c r="AJ412" s="91">
        <v>-8134.9564068</v>
      </c>
      <c r="AK412" s="91">
        <v>-16406.86820010587</v>
      </c>
      <c r="AL412" s="91">
        <v>-7051.8673915700001</v>
      </c>
      <c r="AM412" s="91">
        <v>-5523.2474537400003</v>
      </c>
      <c r="AN412" s="91">
        <v>-3261.2579584599998</v>
      </c>
      <c r="AO412" s="91">
        <v>-7829.3360480300016</v>
      </c>
      <c r="AP412" s="91">
        <v>-4563.8301460100001</v>
      </c>
      <c r="AQ412" s="91">
        <v>-4947.5102104099997</v>
      </c>
      <c r="AR412" s="91">
        <v>-11013.44140023</v>
      </c>
      <c r="AS412" s="91">
        <v>-14885.336129630001</v>
      </c>
      <c r="AT412" s="91">
        <v>-23983.052105160001</v>
      </c>
      <c r="AU412" s="91">
        <v>-14554.86559419</v>
      </c>
      <c r="AV412" s="91">
        <v>-17428.532978020001</v>
      </c>
      <c r="AW412" s="91">
        <v>-17931.873646429998</v>
      </c>
    </row>
    <row r="413" spans="1:49" x14ac:dyDescent="0.2">
      <c r="A413" s="30" t="s">
        <v>5</v>
      </c>
      <c r="B413" s="44" t="s">
        <v>83</v>
      </c>
      <c r="C413" s="62">
        <f t="shared" ref="C413:W413" si="55">C414+C415+C416-C417-C418-C419-C420+C421-C422+C423+C424+C425+C426</f>
        <v>0</v>
      </c>
      <c r="D413" s="62">
        <f t="shared" si="55"/>
        <v>212.79053786</v>
      </c>
      <c r="E413" s="62">
        <f t="shared" si="55"/>
        <v>801.01249964248007</v>
      </c>
      <c r="F413" s="62">
        <f t="shared" si="55"/>
        <v>2800.6848627035674</v>
      </c>
      <c r="G413" s="62">
        <f t="shared" si="55"/>
        <v>2560.5534623803651</v>
      </c>
      <c r="H413" s="62">
        <f t="shared" si="55"/>
        <v>4786.2963768503896</v>
      </c>
      <c r="I413" s="62">
        <f t="shared" si="55"/>
        <v>5982.7413400962359</v>
      </c>
      <c r="J413" s="62">
        <f t="shared" si="55"/>
        <v>4885.9179777954023</v>
      </c>
      <c r="K413" s="62">
        <f t="shared" si="55"/>
        <v>8809.347909315813</v>
      </c>
      <c r="L413" s="62">
        <f t="shared" si="55"/>
        <v>14784.421621852724</v>
      </c>
      <c r="M413" s="62">
        <f t="shared" si="55"/>
        <v>38751.54111521809</v>
      </c>
      <c r="N413" s="62">
        <f t="shared" si="55"/>
        <v>25820.58240126463</v>
      </c>
      <c r="O413" s="14">
        <f t="shared" si="55"/>
        <v>22422.343214269502</v>
      </c>
      <c r="P413" s="14">
        <f t="shared" si="55"/>
        <v>28396.595856084838</v>
      </c>
      <c r="Q413" s="14">
        <f t="shared" si="55"/>
        <v>51024.486034990761</v>
      </c>
      <c r="R413" s="80" t="s">
        <v>114</v>
      </c>
      <c r="S413" s="14">
        <f t="shared" si="55"/>
        <v>-9770.8171070391691</v>
      </c>
      <c r="T413" s="14">
        <f t="shared" si="55"/>
        <v>-7077.4660350473023</v>
      </c>
      <c r="U413" s="14">
        <f t="shared" si="55"/>
        <v>14804.790845039628</v>
      </c>
      <c r="V413" s="14">
        <f t="shared" si="55"/>
        <v>11902.117178728568</v>
      </c>
      <c r="W413" s="14">
        <f t="shared" si="55"/>
        <v>15265.489619630907</v>
      </c>
      <c r="X413" s="14">
        <v>49339</v>
      </c>
      <c r="Y413" s="93">
        <v>35303.515619244943</v>
      </c>
      <c r="Z413" s="93">
        <v>45086.43874062199</v>
      </c>
      <c r="AA413" s="93">
        <v>68201.094873302558</v>
      </c>
      <c r="AB413" s="93">
        <v>13876.40099244796</v>
      </c>
      <c r="AC413" s="93">
        <v>8158.8737238699259</v>
      </c>
      <c r="AD413" s="93">
        <v>25457.73150245328</v>
      </c>
      <c r="AE413" s="93">
        <v>18138.877627873921</v>
      </c>
      <c r="AF413" s="93">
        <v>18092.495606661068</v>
      </c>
      <c r="AG413" s="93">
        <v>23416.800762395851</v>
      </c>
      <c r="AH413" s="93">
        <v>62579.53063539687</v>
      </c>
      <c r="AI413" s="93">
        <v>56613.731708988431</v>
      </c>
      <c r="AJ413" s="93">
        <v>90223.932318174135</v>
      </c>
      <c r="AK413" s="93">
        <v>148779.44708009431</v>
      </c>
      <c r="AL413" s="93">
        <v>108301.4964390363</v>
      </c>
      <c r="AM413" s="93">
        <v>237188.49688229</v>
      </c>
      <c r="AN413" s="93">
        <v>41604.105799909099</v>
      </c>
      <c r="AO413" s="93">
        <v>-16743.368931372275</v>
      </c>
      <c r="AP413" s="93">
        <v>29358.634911272951</v>
      </c>
      <c r="AQ413" s="93">
        <v>23453.91112183018</v>
      </c>
      <c r="AR413" s="93">
        <v>46404.821382104717</v>
      </c>
      <c r="AS413" s="93">
        <v>64896.193842845241</v>
      </c>
      <c r="AT413" s="93">
        <v>39340.010811550972</v>
      </c>
      <c r="AU413" s="93">
        <v>102887.5912722185</v>
      </c>
      <c r="AV413" s="93">
        <v>37123.364561655333</v>
      </c>
      <c r="AW413" s="93">
        <v>74694.548581050054</v>
      </c>
    </row>
    <row r="414" spans="1:49" x14ac:dyDescent="0.2">
      <c r="A414" s="21" t="s">
        <v>70</v>
      </c>
      <c r="B414" s="45" t="s">
        <v>83</v>
      </c>
      <c r="C414" s="61">
        <v>0</v>
      </c>
      <c r="D414" s="61">
        <v>1.3801250199999999</v>
      </c>
      <c r="E414" s="61">
        <v>1.3521051100000001</v>
      </c>
      <c r="F414" s="61">
        <v>2.4888739064799998</v>
      </c>
      <c r="G414" s="61">
        <v>1.327279316511</v>
      </c>
      <c r="H414" s="61">
        <v>-6.543166948504</v>
      </c>
      <c r="I414" s="61">
        <v>1.8504718653079995</v>
      </c>
      <c r="J414" s="61">
        <v>-21.219126800297001</v>
      </c>
      <c r="K414" s="61">
        <v>13.600135697376997</v>
      </c>
      <c r="L414" s="61">
        <v>1.5834925438210024</v>
      </c>
      <c r="M414" s="61">
        <v>26.410665459655998</v>
      </c>
      <c r="N414" s="61">
        <v>673.68896638396018</v>
      </c>
      <c r="O414" s="16">
        <v>-1324.7347868821403</v>
      </c>
      <c r="P414" s="16">
        <v>73.539805295506</v>
      </c>
      <c r="Q414" s="16">
        <v>189.13403321227892</v>
      </c>
      <c r="R414" s="19" t="s">
        <v>114</v>
      </c>
      <c r="S414" s="16">
        <v>372.18003982122218</v>
      </c>
      <c r="T414" s="16">
        <v>520.74378506134565</v>
      </c>
      <c r="U414" s="16">
        <v>204.95756312765994</v>
      </c>
      <c r="V414" s="16">
        <v>377.24135848739621</v>
      </c>
      <c r="W414" s="16">
        <v>587.95708914908482</v>
      </c>
      <c r="X414" s="16">
        <v>1120.2</v>
      </c>
      <c r="Y414" s="91">
        <v>836.077141656143</v>
      </c>
      <c r="Z414" s="91">
        <v>1658.5962219651719</v>
      </c>
      <c r="AA414" s="91">
        <v>2099.438303337879</v>
      </c>
      <c r="AB414" s="91">
        <v>3297.293839228435</v>
      </c>
      <c r="AC414" s="91">
        <v>3050.291289555149</v>
      </c>
      <c r="AD414" s="91">
        <v>3245.0900887108701</v>
      </c>
      <c r="AE414" s="91">
        <v>3482.8676859129359</v>
      </c>
      <c r="AF414" s="91">
        <v>4407.4718362404546</v>
      </c>
      <c r="AG414" s="91">
        <v>3855.739143556928</v>
      </c>
      <c r="AH414" s="91">
        <v>362859.2981660004</v>
      </c>
      <c r="AI414" s="91">
        <v>6654.9549160519728</v>
      </c>
      <c r="AJ414" s="91">
        <v>7931.1156599810756</v>
      </c>
      <c r="AK414" s="91">
        <v>9779.3214189030186</v>
      </c>
      <c r="AL414" s="91">
        <v>12191.83807879981</v>
      </c>
      <c r="AM414" s="91">
        <v>14339.3783140593</v>
      </c>
      <c r="AN414" s="91">
        <v>20081.45093980294</v>
      </c>
      <c r="AO414" s="91">
        <v>16597.247236808547</v>
      </c>
      <c r="AP414" s="91">
        <v>18950.789825413471</v>
      </c>
      <c r="AQ414" s="91">
        <v>18026.94121870981</v>
      </c>
      <c r="AR414" s="91">
        <v>18413.522554472671</v>
      </c>
      <c r="AS414" s="91">
        <v>19171.220780939369</v>
      </c>
      <c r="AT414" s="91">
        <v>19274.768797070341</v>
      </c>
      <c r="AU414" s="91">
        <v>18032.088840538559</v>
      </c>
      <c r="AV414" s="91">
        <v>20861.437191246001</v>
      </c>
      <c r="AW414" s="91">
        <v>19540.99665063776</v>
      </c>
    </row>
    <row r="415" spans="1:49" x14ac:dyDescent="0.2">
      <c r="A415" s="21" t="s">
        <v>71</v>
      </c>
      <c r="B415" s="45" t="s">
        <v>83</v>
      </c>
      <c r="C415" s="61">
        <v>0</v>
      </c>
      <c r="D415" s="61">
        <v>10.54687652</v>
      </c>
      <c r="E415" s="61">
        <v>-29.903332097698001</v>
      </c>
      <c r="F415" s="61">
        <v>140.43107394001601</v>
      </c>
      <c r="G415" s="61">
        <v>201.548685421274</v>
      </c>
      <c r="H415" s="61">
        <v>119.80957613913499</v>
      </c>
      <c r="I415" s="61">
        <v>770.44833318376095</v>
      </c>
      <c r="J415" s="61">
        <v>-2019.0038216612479</v>
      </c>
      <c r="K415" s="61">
        <v>2451.8265593238243</v>
      </c>
      <c r="L415" s="61">
        <v>1202.2552839793614</v>
      </c>
      <c r="M415" s="61">
        <v>2894.4467395859338</v>
      </c>
      <c r="N415" s="61">
        <v>-978.50329263509775</v>
      </c>
      <c r="O415" s="16">
        <v>4579.2745383614356</v>
      </c>
      <c r="P415" s="16">
        <v>225.78694986444691</v>
      </c>
      <c r="Q415" s="16">
        <v>-441.51752103318239</v>
      </c>
      <c r="R415" s="19" t="s">
        <v>114</v>
      </c>
      <c r="S415" s="16">
        <v>-6972.0898599811935</v>
      </c>
      <c r="T415" s="16">
        <v>-6064.7780618016059</v>
      </c>
      <c r="U415" s="16">
        <v>7415.0437221481898</v>
      </c>
      <c r="V415" s="16">
        <v>7995.7032631825241</v>
      </c>
      <c r="W415" s="16">
        <v>7796.5485483444127</v>
      </c>
      <c r="X415" s="16">
        <v>4488.8999999999996</v>
      </c>
      <c r="Y415" s="91">
        <v>-1324.118138138045</v>
      </c>
      <c r="Z415" s="91">
        <v>121.733751554381</v>
      </c>
      <c r="AA415" s="91">
        <v>-341.38561036789099</v>
      </c>
      <c r="AB415" s="91">
        <v>2110.4779101048211</v>
      </c>
      <c r="AC415" s="91">
        <v>891.84974634496496</v>
      </c>
      <c r="AD415" s="91">
        <v>4186.4917426088195</v>
      </c>
      <c r="AE415" s="91">
        <v>2930.201178750865</v>
      </c>
      <c r="AF415" s="91">
        <v>-6685.8535026027248</v>
      </c>
      <c r="AG415" s="91">
        <v>-1762.161207896524</v>
      </c>
      <c r="AH415" s="91">
        <v>-361310.69364124862</v>
      </c>
      <c r="AI415" s="91">
        <v>-4849.2197452935798</v>
      </c>
      <c r="AJ415" s="91">
        <v>6026.0219940999013</v>
      </c>
      <c r="AK415" s="91">
        <v>-5333.9137484635312</v>
      </c>
      <c r="AL415" s="91">
        <v>31.512191955529001</v>
      </c>
      <c r="AM415" s="91">
        <v>4587.1369518055617</v>
      </c>
      <c r="AN415" s="91">
        <v>4648.9081501051278</v>
      </c>
      <c r="AO415" s="91">
        <v>4195.6769629525761</v>
      </c>
      <c r="AP415" s="91">
        <v>-2075.3000964122461</v>
      </c>
      <c r="AQ415" s="91">
        <v>-1658.0015979405439</v>
      </c>
      <c r="AR415" s="91">
        <v>-3021.7097209755598</v>
      </c>
      <c r="AS415" s="91">
        <v>1767.38709607172</v>
      </c>
      <c r="AT415" s="91">
        <v>205.224930967939</v>
      </c>
      <c r="AU415" s="91">
        <v>7291.0392426999852</v>
      </c>
      <c r="AV415" s="91">
        <v>-1939.2187564467361</v>
      </c>
      <c r="AW415" s="91">
        <v>-2375.198825428391</v>
      </c>
    </row>
    <row r="416" spans="1:49" x14ac:dyDescent="0.2">
      <c r="A416" s="21" t="s">
        <v>72</v>
      </c>
      <c r="B416" s="45" t="s">
        <v>83</v>
      </c>
      <c r="C416" s="61">
        <v>0</v>
      </c>
      <c r="D416" s="61">
        <v>1.05342381</v>
      </c>
      <c r="E416" s="61">
        <v>2.9037062400000004</v>
      </c>
      <c r="F416" s="61">
        <v>20.122727585572001</v>
      </c>
      <c r="G416" s="61">
        <v>59.763109937974008</v>
      </c>
      <c r="H416" s="61">
        <v>106.04507712694702</v>
      </c>
      <c r="I416" s="61">
        <v>181.95018890893596</v>
      </c>
      <c r="J416" s="61">
        <v>164.06611662601298</v>
      </c>
      <c r="K416" s="61">
        <v>322.86838208456993</v>
      </c>
      <c r="L416" s="61">
        <v>391.61614489369305</v>
      </c>
      <c r="M416" s="61">
        <v>822.68202011242386</v>
      </c>
      <c r="N416" s="61">
        <v>795.36999974390915</v>
      </c>
      <c r="O416" s="16">
        <v>1591.7855429679084</v>
      </c>
      <c r="P416" s="16">
        <v>1513.4241088281499</v>
      </c>
      <c r="Q416" s="16">
        <v>2042.2224622167614</v>
      </c>
      <c r="R416" s="19" t="s">
        <v>114</v>
      </c>
      <c r="S416" s="16">
        <v>1399.262597530136</v>
      </c>
      <c r="T416" s="16">
        <v>1725.619649384879</v>
      </c>
      <c r="U416" s="16">
        <v>3096.6402175546232</v>
      </c>
      <c r="V416" s="16">
        <v>1186.8110377311527</v>
      </c>
      <c r="W416" s="16">
        <v>2610.2485816536473</v>
      </c>
      <c r="X416" s="16">
        <v>1544.5</v>
      </c>
      <c r="Y416" s="91">
        <v>714.64084396143301</v>
      </c>
      <c r="Z416" s="91">
        <v>318.38808963333599</v>
      </c>
      <c r="AA416" s="91">
        <v>1108.0016939047021</v>
      </c>
      <c r="AB416" s="91">
        <v>807.47190019442303</v>
      </c>
      <c r="AC416" s="91">
        <v>523.21999997483999</v>
      </c>
      <c r="AD416" s="91">
        <v>309.30783601824999</v>
      </c>
      <c r="AE416" s="91">
        <v>352.62899497334502</v>
      </c>
      <c r="AF416" s="91">
        <v>1187.129079539375</v>
      </c>
      <c r="AG416" s="91">
        <v>795.76105339128799</v>
      </c>
      <c r="AH416" s="91">
        <v>1930.4609914085279</v>
      </c>
      <c r="AI416" s="91">
        <v>443.18821926304798</v>
      </c>
      <c r="AJ416" s="91">
        <v>722.92550035833301</v>
      </c>
      <c r="AK416" s="91">
        <v>1186.2539197261881</v>
      </c>
      <c r="AL416" s="91">
        <v>799.11841825175895</v>
      </c>
      <c r="AM416" s="91">
        <v>1860.339582027648</v>
      </c>
      <c r="AN416" s="91">
        <v>1029.3985339980979</v>
      </c>
      <c r="AO416" s="91">
        <v>702.2071363060337</v>
      </c>
      <c r="AP416" s="91">
        <v>944.38856452535003</v>
      </c>
      <c r="AQ416" s="91">
        <v>2711.0305484172959</v>
      </c>
      <c r="AR416" s="91">
        <v>1335.01592298833</v>
      </c>
      <c r="AS416" s="91">
        <v>2344.8167672266582</v>
      </c>
      <c r="AT416" s="91">
        <v>3904.9776661224851</v>
      </c>
      <c r="AU416" s="91">
        <v>3457.8742386297758</v>
      </c>
      <c r="AV416" s="91">
        <v>6820.2552692103282</v>
      </c>
      <c r="AW416" s="91">
        <v>4064.9026516361359</v>
      </c>
    </row>
    <row r="417" spans="1:49" x14ac:dyDescent="0.2">
      <c r="A417" s="21" t="s">
        <v>73</v>
      </c>
      <c r="B417" s="45" t="s">
        <v>83</v>
      </c>
      <c r="C417" s="61">
        <v>0</v>
      </c>
      <c r="D417" s="61">
        <v>0</v>
      </c>
      <c r="E417" s="61">
        <v>0</v>
      </c>
      <c r="F417" s="61">
        <v>0</v>
      </c>
      <c r="G417" s="61">
        <v>0</v>
      </c>
      <c r="H417" s="61">
        <v>0</v>
      </c>
      <c r="I417" s="61">
        <v>0</v>
      </c>
      <c r="J417" s="61">
        <v>0</v>
      </c>
      <c r="K417" s="61">
        <v>0</v>
      </c>
      <c r="L417" s="61">
        <v>0</v>
      </c>
      <c r="M417" s="61">
        <v>0</v>
      </c>
      <c r="N417" s="61">
        <v>0</v>
      </c>
      <c r="O417" s="16">
        <v>0</v>
      </c>
      <c r="P417" s="16">
        <v>0</v>
      </c>
      <c r="Q417" s="16">
        <v>0</v>
      </c>
      <c r="R417" s="19" t="s">
        <v>114</v>
      </c>
      <c r="S417" s="16">
        <v>0</v>
      </c>
      <c r="T417" s="16">
        <v>0</v>
      </c>
      <c r="U417" s="16">
        <v>0</v>
      </c>
      <c r="V417" s="16">
        <v>0</v>
      </c>
      <c r="W417" s="16">
        <v>0</v>
      </c>
      <c r="X417" s="16">
        <v>0</v>
      </c>
      <c r="Y417" s="91">
        <v>0</v>
      </c>
      <c r="Z417" s="91">
        <v>0</v>
      </c>
      <c r="AA417" s="91">
        <v>0</v>
      </c>
      <c r="AB417" s="91">
        <v>0</v>
      </c>
      <c r="AC417" s="91">
        <v>0</v>
      </c>
      <c r="AD417" s="91">
        <v>0</v>
      </c>
      <c r="AE417" s="91">
        <v>0</v>
      </c>
      <c r="AF417" s="91">
        <v>0</v>
      </c>
      <c r="AG417" s="91">
        <v>0</v>
      </c>
      <c r="AH417" s="91">
        <v>0</v>
      </c>
      <c r="AI417" s="91">
        <v>0</v>
      </c>
      <c r="AJ417" s="91">
        <v>0</v>
      </c>
      <c r="AK417" s="91">
        <v>0</v>
      </c>
      <c r="AL417" s="91">
        <v>0</v>
      </c>
      <c r="AM417" s="91">
        <v>0</v>
      </c>
      <c r="AN417" s="91">
        <v>0</v>
      </c>
      <c r="AO417" s="91">
        <v>0</v>
      </c>
      <c r="AP417" s="91">
        <v>0</v>
      </c>
      <c r="AQ417" s="91">
        <v>0</v>
      </c>
      <c r="AR417" s="91">
        <v>0</v>
      </c>
      <c r="AS417" s="91">
        <v>0</v>
      </c>
      <c r="AT417" s="91">
        <v>0</v>
      </c>
      <c r="AU417" s="91">
        <v>0</v>
      </c>
      <c r="AV417" s="91">
        <v>0</v>
      </c>
      <c r="AW417" s="91">
        <v>0</v>
      </c>
    </row>
    <row r="418" spans="1:49" x14ac:dyDescent="0.2">
      <c r="A418" s="21" t="s">
        <v>74</v>
      </c>
      <c r="B418" s="45" t="s">
        <v>83</v>
      </c>
      <c r="C418" s="61">
        <v>0</v>
      </c>
      <c r="D418" s="61">
        <v>0.17722538000000002</v>
      </c>
      <c r="E418" s="61">
        <v>0.81121373754000003</v>
      </c>
      <c r="F418" s="61">
        <v>4.7960281105450004</v>
      </c>
      <c r="G418" s="61">
        <v>9.7220762749260015</v>
      </c>
      <c r="H418" s="61">
        <v>18.803967999154004</v>
      </c>
      <c r="I418" s="61">
        <v>26.897777083633997</v>
      </c>
      <c r="J418" s="61">
        <v>37.921635314104996</v>
      </c>
      <c r="K418" s="61">
        <v>49.897291926249999</v>
      </c>
      <c r="L418" s="61">
        <v>80.969953105427976</v>
      </c>
      <c r="M418" s="61">
        <v>120.32917250095998</v>
      </c>
      <c r="N418" s="61">
        <v>168.097743800259</v>
      </c>
      <c r="O418" s="16">
        <v>227.61077136233399</v>
      </c>
      <c r="P418" s="16">
        <v>299.90380214596894</v>
      </c>
      <c r="Q418" s="16">
        <v>354.11984521519076</v>
      </c>
      <c r="R418" s="19" t="s">
        <v>114</v>
      </c>
      <c r="S418" s="16">
        <v>202.51631579780317</v>
      </c>
      <c r="T418" s="16">
        <v>233.020240747179</v>
      </c>
      <c r="U418" s="16">
        <v>225.28456351802495</v>
      </c>
      <c r="V418" s="16">
        <v>196.30327588188999</v>
      </c>
      <c r="W418" s="16">
        <v>237.63102057717703</v>
      </c>
      <c r="X418" s="16">
        <v>316.5</v>
      </c>
      <c r="Y418" s="91">
        <v>117.867457921737</v>
      </c>
      <c r="Z418" s="91">
        <v>112.312657241827</v>
      </c>
      <c r="AA418" s="91">
        <v>116.028221363732</v>
      </c>
      <c r="AB418" s="91">
        <v>113.862919466015</v>
      </c>
      <c r="AC418" s="91">
        <v>138.764437863897</v>
      </c>
      <c r="AD418" s="91">
        <v>143.59200383653001</v>
      </c>
      <c r="AE418" s="91">
        <v>159.05503601191401</v>
      </c>
      <c r="AF418" s="91">
        <v>158.796207189135</v>
      </c>
      <c r="AG418" s="91">
        <v>145.53705682198799</v>
      </c>
      <c r="AH418" s="91">
        <v>185.016885474708</v>
      </c>
      <c r="AI418" s="91">
        <v>196.365528753192</v>
      </c>
      <c r="AJ418" s="91">
        <v>236.38970292603699</v>
      </c>
      <c r="AK418" s="91">
        <v>299.94763175594102</v>
      </c>
      <c r="AL418" s="91">
        <v>306.07628050314298</v>
      </c>
      <c r="AM418" s="91">
        <v>346.11739401589801</v>
      </c>
      <c r="AN418" s="91">
        <v>345.64182574051199</v>
      </c>
      <c r="AO418" s="91">
        <v>436.45469899838912</v>
      </c>
      <c r="AP418" s="91">
        <v>495.828515779263</v>
      </c>
      <c r="AQ418" s="91">
        <v>534.60020427364202</v>
      </c>
      <c r="AR418" s="91">
        <v>473.41527965186202</v>
      </c>
      <c r="AS418" s="91">
        <v>529.68160361491903</v>
      </c>
      <c r="AT418" s="91">
        <v>680.57648783777995</v>
      </c>
      <c r="AU418" s="91">
        <v>672.78133570958903</v>
      </c>
      <c r="AV418" s="91">
        <v>758.57886673874202</v>
      </c>
      <c r="AW418" s="91">
        <v>819.26328680287895</v>
      </c>
    </row>
    <row r="419" spans="1:49" x14ac:dyDescent="0.2">
      <c r="A419" s="21" t="s">
        <v>75</v>
      </c>
      <c r="B419" s="45" t="s">
        <v>83</v>
      </c>
      <c r="C419" s="61">
        <v>0</v>
      </c>
      <c r="D419" s="61">
        <v>8.1339199999999993E-3</v>
      </c>
      <c r="E419" s="61">
        <v>0.10741411409200001</v>
      </c>
      <c r="F419" s="61">
        <v>0.49493334782300002</v>
      </c>
      <c r="G419" s="61">
        <v>0.85742148312299993</v>
      </c>
      <c r="H419" s="61">
        <v>1.4416398172910001</v>
      </c>
      <c r="I419" s="61">
        <v>2.2838156709119999</v>
      </c>
      <c r="J419" s="61">
        <v>4.0560961343029991</v>
      </c>
      <c r="K419" s="61">
        <v>6.1270677067610011</v>
      </c>
      <c r="L419" s="61">
        <v>6.3878628789360006</v>
      </c>
      <c r="M419" s="61">
        <v>11.716407766275999</v>
      </c>
      <c r="N419" s="61">
        <v>17.028243494472001</v>
      </c>
      <c r="O419" s="16">
        <v>20.701728117893001</v>
      </c>
      <c r="P419" s="16">
        <v>20.301718559257001</v>
      </c>
      <c r="Q419" s="16">
        <v>32.10489000462902</v>
      </c>
      <c r="R419" s="19" t="s">
        <v>114</v>
      </c>
      <c r="S419" s="16">
        <v>20.129198810373996</v>
      </c>
      <c r="T419" s="16">
        <v>24.232813352650997</v>
      </c>
      <c r="U419" s="16">
        <v>21.67166452860701</v>
      </c>
      <c r="V419" s="16">
        <v>26.042357269312003</v>
      </c>
      <c r="W419" s="16">
        <v>36.034088109281981</v>
      </c>
      <c r="X419" s="16">
        <v>44.6</v>
      </c>
      <c r="Y419" s="91">
        <v>19.698635955217</v>
      </c>
      <c r="Z419" s="91">
        <v>19.883930990576999</v>
      </c>
      <c r="AA419" s="91">
        <v>38.041624493729998</v>
      </c>
      <c r="AB419" s="91">
        <v>36.699716403327997</v>
      </c>
      <c r="AC419" s="91">
        <v>35.183211123436998</v>
      </c>
      <c r="AD419" s="91">
        <v>43.952145111989999</v>
      </c>
      <c r="AE419" s="91">
        <v>54.399838642025003</v>
      </c>
      <c r="AF419" s="91">
        <v>41.452874516104004</v>
      </c>
      <c r="AG419" s="91">
        <v>41.456744552271999</v>
      </c>
      <c r="AH419" s="91">
        <v>58.227149258635997</v>
      </c>
      <c r="AI419" s="91">
        <v>55.134936743122999</v>
      </c>
      <c r="AJ419" s="91">
        <v>59.995021754013003</v>
      </c>
      <c r="AK419" s="91">
        <v>79.929894308556996</v>
      </c>
      <c r="AL419" s="91">
        <v>82.281990681281997</v>
      </c>
      <c r="AM419" s="91">
        <v>119.217882064371</v>
      </c>
      <c r="AN419" s="91">
        <v>85.342893229937005</v>
      </c>
      <c r="AO419" s="91">
        <v>85.352062807078994</v>
      </c>
      <c r="AP419" s="91">
        <v>90.423151757094004</v>
      </c>
      <c r="AQ419" s="91">
        <v>106.752301762264</v>
      </c>
      <c r="AR419" s="91">
        <v>100.28641103542</v>
      </c>
      <c r="AS419" s="91">
        <v>104.615932102681</v>
      </c>
      <c r="AT419" s="91">
        <v>124.129570225317</v>
      </c>
      <c r="AU419" s="91">
        <v>119.91549462661401</v>
      </c>
      <c r="AV419" s="91">
        <v>127.15404043183599</v>
      </c>
      <c r="AW419" s="91">
        <v>136.368953595942</v>
      </c>
    </row>
    <row r="420" spans="1:49" x14ac:dyDescent="0.2">
      <c r="A420" s="21" t="s">
        <v>76</v>
      </c>
      <c r="B420" s="45" t="s">
        <v>83</v>
      </c>
      <c r="C420" s="61">
        <v>0</v>
      </c>
      <c r="D420" s="61">
        <v>0</v>
      </c>
      <c r="E420" s="61">
        <v>0</v>
      </c>
      <c r="F420" s="61">
        <v>0</v>
      </c>
      <c r="G420" s="61">
        <v>0</v>
      </c>
      <c r="H420" s="61">
        <v>0</v>
      </c>
      <c r="I420" s="61">
        <v>0</v>
      </c>
      <c r="J420" s="61">
        <v>0</v>
      </c>
      <c r="K420" s="61">
        <v>0</v>
      </c>
      <c r="L420" s="61">
        <v>0</v>
      </c>
      <c r="M420" s="61">
        <v>0</v>
      </c>
      <c r="N420" s="61">
        <v>0</v>
      </c>
      <c r="O420" s="16">
        <v>0</v>
      </c>
      <c r="P420" s="16">
        <v>0</v>
      </c>
      <c r="Q420" s="16">
        <v>0</v>
      </c>
      <c r="R420" s="19" t="s">
        <v>114</v>
      </c>
      <c r="S420" s="16">
        <v>0</v>
      </c>
      <c r="T420" s="16">
        <v>0</v>
      </c>
      <c r="U420" s="16">
        <v>0</v>
      </c>
      <c r="V420" s="16">
        <v>0</v>
      </c>
      <c r="W420" s="16">
        <v>0</v>
      </c>
      <c r="X420" s="16">
        <v>0</v>
      </c>
      <c r="Y420" s="91">
        <v>0</v>
      </c>
      <c r="Z420" s="91">
        <v>0</v>
      </c>
      <c r="AA420" s="91">
        <v>0</v>
      </c>
      <c r="AB420" s="91">
        <v>0</v>
      </c>
      <c r="AC420" s="91">
        <v>0</v>
      </c>
      <c r="AD420" s="91">
        <v>0</v>
      </c>
      <c r="AE420" s="91">
        <v>0</v>
      </c>
      <c r="AF420" s="91">
        <v>0</v>
      </c>
      <c r="AG420" s="91">
        <v>0</v>
      </c>
      <c r="AH420" s="91">
        <v>0</v>
      </c>
      <c r="AI420" s="91">
        <v>0</v>
      </c>
      <c r="AJ420" s="91">
        <v>307.50679076</v>
      </c>
      <c r="AK420" s="91">
        <v>488.51471458999998</v>
      </c>
      <c r="AL420" s="91">
        <v>418.1811232</v>
      </c>
      <c r="AM420" s="91">
        <v>474.06390557999998</v>
      </c>
      <c r="AN420" s="91">
        <v>422.86147281000001</v>
      </c>
      <c r="AO420" s="91">
        <v>364.36073175999996</v>
      </c>
      <c r="AP420" s="91">
        <v>457.25568415999999</v>
      </c>
      <c r="AQ420" s="91">
        <v>375.12667066</v>
      </c>
      <c r="AR420" s="91">
        <v>348.62342548999999</v>
      </c>
      <c r="AS420" s="91">
        <v>463.59418410000001</v>
      </c>
      <c r="AT420" s="91">
        <v>373.94919650000003</v>
      </c>
      <c r="AU420" s="91">
        <v>357.27513226999997</v>
      </c>
      <c r="AV420" s="91">
        <v>417.70097938999999</v>
      </c>
      <c r="AW420" s="91">
        <v>385.96230921</v>
      </c>
    </row>
    <row r="421" spans="1:49" x14ac:dyDescent="0.2">
      <c r="A421" s="21" t="s">
        <v>77</v>
      </c>
      <c r="B421" s="45" t="s">
        <v>83</v>
      </c>
      <c r="C421" s="61">
        <v>0</v>
      </c>
      <c r="D421" s="61">
        <v>0.17722538000000002</v>
      </c>
      <c r="E421" s="61">
        <v>0.81121373754000003</v>
      </c>
      <c r="F421" s="61">
        <v>5.6700275516219998</v>
      </c>
      <c r="G421" s="61">
        <v>10.277492570925</v>
      </c>
      <c r="H421" s="61">
        <v>19.303791423684</v>
      </c>
      <c r="I421" s="61">
        <v>26.952843908982995</v>
      </c>
      <c r="J421" s="61">
        <v>43.121552375233001</v>
      </c>
      <c r="K421" s="61">
        <v>51.037172628430007</v>
      </c>
      <c r="L421" s="61">
        <v>84.549128932191991</v>
      </c>
      <c r="M421" s="61">
        <v>123.92022122194601</v>
      </c>
      <c r="N421" s="61">
        <v>195.324223038513</v>
      </c>
      <c r="O421" s="16">
        <v>231.09837109830602</v>
      </c>
      <c r="P421" s="16">
        <v>301.61336547576786</v>
      </c>
      <c r="Q421" s="16">
        <v>364.91378555339384</v>
      </c>
      <c r="R421" s="19" t="s">
        <v>114</v>
      </c>
      <c r="S421" s="16">
        <v>202.66413026860715</v>
      </c>
      <c r="T421" s="16">
        <v>239.02806731408302</v>
      </c>
      <c r="U421" s="16">
        <v>236.89233103917888</v>
      </c>
      <c r="V421" s="16">
        <v>286.69367526253598</v>
      </c>
      <c r="W421" s="16">
        <v>248.38358646802209</v>
      </c>
      <c r="X421" s="16">
        <v>330.4</v>
      </c>
      <c r="Y421" s="91">
        <v>120.16761209632899</v>
      </c>
      <c r="Z421" s="91">
        <v>111.864307201098</v>
      </c>
      <c r="AA421" s="91">
        <v>120.275023814184</v>
      </c>
      <c r="AB421" s="91">
        <v>214.85613295211101</v>
      </c>
      <c r="AC421" s="91">
        <v>138.84971225865701</v>
      </c>
      <c r="AD421" s="91">
        <v>144.43428534605999</v>
      </c>
      <c r="AE421" s="91">
        <v>159.57101664579599</v>
      </c>
      <c r="AF421" s="91">
        <v>158.92483356357201</v>
      </c>
      <c r="AG421" s="91">
        <v>146.288034426856</v>
      </c>
      <c r="AH421" s="91">
        <v>258.430751976664</v>
      </c>
      <c r="AI421" s="91">
        <v>199.931340489544</v>
      </c>
      <c r="AJ421" s="91">
        <v>238.954949705074</v>
      </c>
      <c r="AK421" s="91">
        <v>304.11982788386302</v>
      </c>
      <c r="AL421" s="91">
        <v>339.21841992801802</v>
      </c>
      <c r="AM421" s="91">
        <v>348.928281844107</v>
      </c>
      <c r="AN421" s="91">
        <v>464.52900713515902</v>
      </c>
      <c r="AO421" s="91">
        <v>441.21664443716014</v>
      </c>
      <c r="AP421" s="91">
        <v>496.31367798173898</v>
      </c>
      <c r="AQ421" s="91">
        <v>535.95835202479395</v>
      </c>
      <c r="AR421" s="91">
        <v>473.58280288074502</v>
      </c>
      <c r="AS421" s="91">
        <v>530.18172956753904</v>
      </c>
      <c r="AT421" s="91">
        <v>682.337588120188</v>
      </c>
      <c r="AU421" s="91">
        <v>673.40175826267705</v>
      </c>
      <c r="AV421" s="91">
        <v>760.99135508335996</v>
      </c>
      <c r="AW421" s="91">
        <v>822.97821238145298</v>
      </c>
    </row>
    <row r="422" spans="1:49" x14ac:dyDescent="0.2">
      <c r="A422" s="21" t="s">
        <v>78</v>
      </c>
      <c r="B422" s="45" t="s">
        <v>83</v>
      </c>
      <c r="C422" s="61">
        <v>0</v>
      </c>
      <c r="D422" s="61">
        <v>0.18175357</v>
      </c>
      <c r="E422" s="61">
        <v>0.82847343619399993</v>
      </c>
      <c r="F422" s="61">
        <v>5.8970460067200001</v>
      </c>
      <c r="G422" s="61">
        <v>11.710782261686001</v>
      </c>
      <c r="H422" s="61">
        <v>21.599820360782996</v>
      </c>
      <c r="I422" s="61">
        <v>29.351379785956002</v>
      </c>
      <c r="J422" s="61">
        <v>43.79921901016499</v>
      </c>
      <c r="K422" s="61">
        <v>55.623746262430998</v>
      </c>
      <c r="L422" s="61">
        <v>89.60411324626601</v>
      </c>
      <c r="M422" s="61">
        <v>135.04287335212101</v>
      </c>
      <c r="N422" s="61">
        <v>185.421970991525</v>
      </c>
      <c r="O422" s="16">
        <v>252.95794618778399</v>
      </c>
      <c r="P422" s="16">
        <v>324.52168700245778</v>
      </c>
      <c r="Q422" s="16">
        <v>391.08473675450989</v>
      </c>
      <c r="R422" s="19" t="s">
        <v>114</v>
      </c>
      <c r="S422" s="16">
        <v>221.61949507591802</v>
      </c>
      <c r="T422" s="16">
        <v>278.78924449585901</v>
      </c>
      <c r="U422" s="16">
        <v>273.02026255535799</v>
      </c>
      <c r="V422" s="16">
        <v>220.09018103351195</v>
      </c>
      <c r="W422" s="16">
        <v>262.42883897735692</v>
      </c>
      <c r="X422" s="16">
        <v>344.6</v>
      </c>
      <c r="Y422" s="91">
        <v>127.535004210301</v>
      </c>
      <c r="Z422" s="91">
        <v>121.52685048851799</v>
      </c>
      <c r="AA422" s="91">
        <v>131.558609784162</v>
      </c>
      <c r="AB422" s="91">
        <v>118.493721115022</v>
      </c>
      <c r="AC422" s="91">
        <v>145.362625345635</v>
      </c>
      <c r="AD422" s="91">
        <v>160.31458391529</v>
      </c>
      <c r="AE422" s="91">
        <v>166.01855619448301</v>
      </c>
      <c r="AF422" s="91">
        <v>163.53199617370899</v>
      </c>
      <c r="AG422" s="91">
        <v>155.96716512899999</v>
      </c>
      <c r="AH422" s="91">
        <v>201.14330548460001</v>
      </c>
      <c r="AI422" s="91">
        <v>221.44172569533001</v>
      </c>
      <c r="AJ422" s="91">
        <v>248.05918486564599</v>
      </c>
      <c r="AK422" s="91">
        <v>315.06181869166397</v>
      </c>
      <c r="AL422" s="91">
        <v>328.54075615283699</v>
      </c>
      <c r="AM422" s="91">
        <v>374.10016720515398</v>
      </c>
      <c r="AN422" s="91">
        <v>366.57965198363001</v>
      </c>
      <c r="AO422" s="91">
        <v>461.19747808885819</v>
      </c>
      <c r="AP422" s="91">
        <v>558.57224473474696</v>
      </c>
      <c r="AQ422" s="91">
        <v>2088.1024998675939</v>
      </c>
      <c r="AR422" s="91">
        <v>714.78060672147797</v>
      </c>
      <c r="AS422" s="91">
        <v>538.29015442663604</v>
      </c>
      <c r="AT422" s="91">
        <v>764.13186057647999</v>
      </c>
      <c r="AU422" s="91">
        <v>3984.659518226737</v>
      </c>
      <c r="AV422" s="91">
        <v>7149.1349215508862</v>
      </c>
      <c r="AW422" s="91">
        <v>3744.7083096354381</v>
      </c>
    </row>
    <row r="423" spans="1:49" x14ac:dyDescent="0.2">
      <c r="A423" s="21" t="s">
        <v>79</v>
      </c>
      <c r="B423" s="45" t="s">
        <v>83</v>
      </c>
      <c r="C423" s="61">
        <v>0</v>
      </c>
      <c r="D423" s="61">
        <v>200</v>
      </c>
      <c r="E423" s="61">
        <v>827.59590794046403</v>
      </c>
      <c r="F423" s="61">
        <v>2643.1601671849653</v>
      </c>
      <c r="G423" s="61">
        <v>2310.2522509459159</v>
      </c>
      <c r="H423" s="61">
        <v>4637.4697183263552</v>
      </c>
      <c r="I423" s="61">
        <v>5311.5410610307499</v>
      </c>
      <c r="J423" s="61">
        <v>7633.9283207967746</v>
      </c>
      <c r="K423" s="61">
        <v>6169.0814144770548</v>
      </c>
      <c r="L423" s="61">
        <v>13399.051871774287</v>
      </c>
      <c r="M423" s="61">
        <v>35647.435285745487</v>
      </c>
      <c r="N423" s="61">
        <v>26681.719855669711</v>
      </c>
      <c r="O423" s="16">
        <v>23383.429704786817</v>
      </c>
      <c r="P423" s="16">
        <v>28926.471637010651</v>
      </c>
      <c r="Q423" s="16">
        <v>51013.238523075837</v>
      </c>
      <c r="R423" s="19" t="s">
        <v>114</v>
      </c>
      <c r="S423" s="16">
        <v>5408.6682247308154</v>
      </c>
      <c r="T423" s="16">
        <v>12896.211880238629</v>
      </c>
      <c r="U423" s="16">
        <v>14714.907048908422</v>
      </c>
      <c r="V423" s="16">
        <v>11552.653564501357</v>
      </c>
      <c r="W423" s="16">
        <v>16389.014067533633</v>
      </c>
      <c r="X423" s="16">
        <v>56515.7</v>
      </c>
      <c r="Y423" s="91">
        <v>40733.7645924104</v>
      </c>
      <c r="Z423" s="91">
        <v>48016.276344577411</v>
      </c>
      <c r="AA423" s="91">
        <v>71464.576995219264</v>
      </c>
      <c r="AB423" s="91">
        <v>16336.80018619254</v>
      </c>
      <c r="AC423" s="91">
        <v>15928.845787906879</v>
      </c>
      <c r="AD423" s="91">
        <v>24417.056859123091</v>
      </c>
      <c r="AE423" s="91">
        <v>20462.929716607501</v>
      </c>
      <c r="AF423" s="91">
        <v>25365.94388149014</v>
      </c>
      <c r="AG423" s="91">
        <v>27772.705227316561</v>
      </c>
      <c r="AH423" s="91">
        <v>64319.144984947801</v>
      </c>
      <c r="AI423" s="91">
        <v>62610.966312611738</v>
      </c>
      <c r="AJ423" s="91">
        <v>87333.064265098728</v>
      </c>
      <c r="AK423" s="91">
        <v>149163.61358416991</v>
      </c>
      <c r="AL423" s="91">
        <v>109392.7319139274</v>
      </c>
      <c r="AM423" s="91">
        <v>229610.25040569081</v>
      </c>
      <c r="AN423" s="91">
        <v>53021.451473513669</v>
      </c>
      <c r="AO423" s="91">
        <v>41400.912474576828</v>
      </c>
      <c r="AP423" s="91">
        <v>56952.422535612219</v>
      </c>
      <c r="AQ423" s="91">
        <v>52166.170573095682</v>
      </c>
      <c r="AR423" s="91">
        <v>47326.080000375718</v>
      </c>
      <c r="AS423" s="91">
        <v>57674.608646497087</v>
      </c>
      <c r="AT423" s="91">
        <v>41312.98717414312</v>
      </c>
      <c r="AU423" s="91">
        <v>86300.868250464802</v>
      </c>
      <c r="AV423" s="91">
        <v>46786.696490448623</v>
      </c>
      <c r="AW423" s="91">
        <v>74122.975156276938</v>
      </c>
    </row>
    <row r="424" spans="1:49" x14ac:dyDescent="0.2">
      <c r="A424" s="21" t="s">
        <v>80</v>
      </c>
      <c r="B424" s="45" t="s">
        <v>83</v>
      </c>
      <c r="C424" s="61">
        <v>0</v>
      </c>
      <c r="D424" s="61">
        <v>0</v>
      </c>
      <c r="E424" s="61">
        <v>0</v>
      </c>
      <c r="F424" s="61">
        <v>0</v>
      </c>
      <c r="G424" s="61">
        <v>-0.32507579249999996</v>
      </c>
      <c r="H424" s="61">
        <v>-47.943191040000002</v>
      </c>
      <c r="I424" s="61">
        <v>-251.46858626100001</v>
      </c>
      <c r="J424" s="61">
        <v>-829.19811308249996</v>
      </c>
      <c r="K424" s="61">
        <v>-87.417648999999997</v>
      </c>
      <c r="L424" s="61">
        <v>-117.67237103999999</v>
      </c>
      <c r="M424" s="61">
        <v>-496.265363288</v>
      </c>
      <c r="N424" s="61">
        <v>-1176.4693926501111</v>
      </c>
      <c r="O424" s="16">
        <v>-5537.2397103948115</v>
      </c>
      <c r="P424" s="16">
        <v>-1999.5128026820003</v>
      </c>
      <c r="Q424" s="16">
        <v>-1366.1957760599998</v>
      </c>
      <c r="R424" s="19" t="s">
        <v>114</v>
      </c>
      <c r="S424" s="16">
        <v>-9737.237229724662</v>
      </c>
      <c r="T424" s="16">
        <v>-15858.249056648943</v>
      </c>
      <c r="U424" s="16">
        <v>-10343.673547136455</v>
      </c>
      <c r="V424" s="16">
        <v>-9054.5499062516828</v>
      </c>
      <c r="W424" s="16">
        <v>-11830.568305854076</v>
      </c>
      <c r="X424" s="16">
        <v>-13955.1</v>
      </c>
      <c r="Y424" s="91">
        <v>-5511.9153346540606</v>
      </c>
      <c r="Z424" s="91">
        <v>-4886.6965355884877</v>
      </c>
      <c r="AA424" s="91">
        <v>-5964.18307696396</v>
      </c>
      <c r="AB424" s="91">
        <v>-8621.4426192400006</v>
      </c>
      <c r="AC424" s="91">
        <v>-12054.8725378376</v>
      </c>
      <c r="AD424" s="91">
        <v>-6496.7905764899997</v>
      </c>
      <c r="AE424" s="91">
        <v>-8869.8475341681005</v>
      </c>
      <c r="AF424" s="91">
        <v>-5977.3394436908002</v>
      </c>
      <c r="AG424" s="91">
        <v>-7048.5705218960002</v>
      </c>
      <c r="AH424" s="91">
        <v>-5032.7232774699996</v>
      </c>
      <c r="AI424" s="91">
        <v>-7973.1471429426538</v>
      </c>
      <c r="AJ424" s="91">
        <v>-11176.199350763271</v>
      </c>
      <c r="AK424" s="91">
        <v>-5136.4938627789998</v>
      </c>
      <c r="AL424" s="91">
        <v>-13317.84243328903</v>
      </c>
      <c r="AM424" s="91">
        <v>-12244.037304271969</v>
      </c>
      <c r="AN424" s="91">
        <v>-36421.206460881818</v>
      </c>
      <c r="AO424" s="91">
        <v>-78733.264414799094</v>
      </c>
      <c r="AP424" s="91">
        <v>-44307.899999416477</v>
      </c>
      <c r="AQ424" s="91">
        <v>-45223.606295913349</v>
      </c>
      <c r="AR424" s="91">
        <v>-16484.564454738429</v>
      </c>
      <c r="AS424" s="91">
        <v>-14955.839303212901</v>
      </c>
      <c r="AT424" s="91">
        <v>-24097.49822973353</v>
      </c>
      <c r="AU424" s="91">
        <v>-7733.0495775443596</v>
      </c>
      <c r="AV424" s="91">
        <v>-27714.228179774778</v>
      </c>
      <c r="AW424" s="91">
        <v>-16395.80240520959</v>
      </c>
    </row>
    <row r="425" spans="1:49" x14ac:dyDescent="0.2">
      <c r="A425" s="21" t="s">
        <v>81</v>
      </c>
      <c r="B425" s="45" t="s">
        <v>83</v>
      </c>
      <c r="C425" s="61">
        <v>0</v>
      </c>
      <c r="D425" s="61">
        <v>0</v>
      </c>
      <c r="E425" s="61">
        <v>0</v>
      </c>
      <c r="F425" s="61">
        <v>0</v>
      </c>
      <c r="G425" s="61">
        <v>0</v>
      </c>
      <c r="H425" s="61">
        <v>0</v>
      </c>
      <c r="I425" s="61">
        <v>0</v>
      </c>
      <c r="J425" s="61">
        <v>0</v>
      </c>
      <c r="K425" s="61">
        <v>0</v>
      </c>
      <c r="L425" s="61">
        <v>0</v>
      </c>
      <c r="M425" s="61">
        <v>0</v>
      </c>
      <c r="N425" s="61">
        <v>0</v>
      </c>
      <c r="O425" s="16">
        <v>0</v>
      </c>
      <c r="P425" s="16">
        <v>0</v>
      </c>
      <c r="Q425" s="16">
        <v>0</v>
      </c>
      <c r="R425" s="19" t="s">
        <v>114</v>
      </c>
      <c r="S425" s="16">
        <v>0</v>
      </c>
      <c r="T425" s="16">
        <v>0</v>
      </c>
      <c r="U425" s="16">
        <v>0</v>
      </c>
      <c r="V425" s="16">
        <v>0</v>
      </c>
      <c r="W425" s="16">
        <v>0</v>
      </c>
      <c r="X425" s="16">
        <v>0</v>
      </c>
      <c r="Y425" s="91">
        <v>0</v>
      </c>
      <c r="Z425" s="91">
        <v>0</v>
      </c>
      <c r="AA425" s="91">
        <v>0</v>
      </c>
      <c r="AB425" s="91">
        <v>0</v>
      </c>
      <c r="AC425" s="91">
        <v>0</v>
      </c>
      <c r="AD425" s="91">
        <v>0</v>
      </c>
      <c r="AE425" s="91">
        <v>0</v>
      </c>
      <c r="AF425" s="91">
        <v>0</v>
      </c>
      <c r="AG425" s="91">
        <v>0</v>
      </c>
      <c r="AH425" s="91">
        <v>0</v>
      </c>
      <c r="AI425" s="91">
        <v>0</v>
      </c>
      <c r="AJ425" s="91">
        <v>0</v>
      </c>
      <c r="AK425" s="91">
        <v>0</v>
      </c>
      <c r="AL425" s="91">
        <v>0</v>
      </c>
      <c r="AM425" s="91">
        <v>0</v>
      </c>
      <c r="AN425" s="91">
        <v>0</v>
      </c>
      <c r="AO425" s="91">
        <v>0</v>
      </c>
      <c r="AP425" s="91">
        <v>0</v>
      </c>
      <c r="AQ425" s="91">
        <v>0</v>
      </c>
      <c r="AR425" s="91">
        <v>0</v>
      </c>
      <c r="AS425" s="91">
        <v>0</v>
      </c>
      <c r="AT425" s="91">
        <v>0</v>
      </c>
      <c r="AU425" s="91">
        <v>0</v>
      </c>
      <c r="AV425" s="91">
        <v>0</v>
      </c>
      <c r="AW425" s="91">
        <v>0</v>
      </c>
    </row>
    <row r="426" spans="1:49" x14ac:dyDescent="0.2">
      <c r="A426" s="21" t="s">
        <v>82</v>
      </c>
      <c r="B426" s="45" t="s">
        <v>83</v>
      </c>
      <c r="C426" s="61">
        <v>0</v>
      </c>
      <c r="D426" s="61">
        <v>0</v>
      </c>
      <c r="E426" s="61">
        <v>0</v>
      </c>
      <c r="F426" s="61">
        <v>0</v>
      </c>
      <c r="G426" s="61">
        <v>0</v>
      </c>
      <c r="H426" s="61">
        <v>0</v>
      </c>
      <c r="I426" s="61">
        <v>0</v>
      </c>
      <c r="J426" s="61">
        <v>0</v>
      </c>
      <c r="K426" s="61">
        <v>0</v>
      </c>
      <c r="L426" s="61">
        <v>0</v>
      </c>
      <c r="M426" s="61">
        <v>0</v>
      </c>
      <c r="N426" s="61">
        <v>0</v>
      </c>
      <c r="O426" s="16">
        <v>0</v>
      </c>
      <c r="P426" s="16">
        <v>0</v>
      </c>
      <c r="Q426" s="16">
        <v>0</v>
      </c>
      <c r="R426" s="19" t="s">
        <v>114</v>
      </c>
      <c r="S426" s="16">
        <v>0</v>
      </c>
      <c r="T426" s="16">
        <v>0</v>
      </c>
      <c r="U426" s="16">
        <v>0</v>
      </c>
      <c r="V426" s="16">
        <v>0</v>
      </c>
      <c r="W426" s="16">
        <v>0</v>
      </c>
      <c r="X426" s="16">
        <v>0</v>
      </c>
      <c r="Y426" s="91">
        <v>0</v>
      </c>
      <c r="Z426" s="91">
        <v>0</v>
      </c>
      <c r="AA426" s="91">
        <v>0</v>
      </c>
      <c r="AB426" s="91">
        <v>0</v>
      </c>
      <c r="AC426" s="91">
        <v>0</v>
      </c>
      <c r="AD426" s="91">
        <v>0</v>
      </c>
      <c r="AE426" s="91">
        <v>0</v>
      </c>
      <c r="AF426" s="91">
        <v>0</v>
      </c>
      <c r="AG426" s="91">
        <v>0</v>
      </c>
      <c r="AH426" s="91">
        <v>0</v>
      </c>
      <c r="AI426" s="91">
        <v>0</v>
      </c>
      <c r="AJ426" s="91">
        <v>0</v>
      </c>
      <c r="AK426" s="91">
        <v>0</v>
      </c>
      <c r="AL426" s="91">
        <v>0</v>
      </c>
      <c r="AM426" s="91">
        <v>0</v>
      </c>
      <c r="AN426" s="91">
        <v>0</v>
      </c>
      <c r="AO426" s="91">
        <v>0</v>
      </c>
      <c r="AP426" s="91">
        <v>0</v>
      </c>
      <c r="AQ426" s="91">
        <v>0</v>
      </c>
      <c r="AR426" s="91">
        <v>0</v>
      </c>
      <c r="AS426" s="91">
        <v>0</v>
      </c>
      <c r="AT426" s="91">
        <v>0</v>
      </c>
      <c r="AU426" s="91">
        <v>0</v>
      </c>
      <c r="AV426" s="91">
        <v>0</v>
      </c>
      <c r="AW426" s="91">
        <v>0</v>
      </c>
    </row>
    <row r="427" spans="1:49" x14ac:dyDescent="0.2">
      <c r="Z427" s="95"/>
      <c r="AA427" s="95"/>
      <c r="AB427" s="95"/>
    </row>
    <row r="428" spans="1:49" ht="96.75" customHeight="1" x14ac:dyDescent="0.2">
      <c r="A428" s="73" t="s">
        <v>120</v>
      </c>
    </row>
    <row r="429" spans="1:49" ht="38.25" x14ac:dyDescent="0.2">
      <c r="A429" s="73" t="s">
        <v>118</v>
      </c>
    </row>
    <row r="430" spans="1:49" s="9" customFormat="1" ht="38.25" x14ac:dyDescent="0.2">
      <c r="A430" s="73" t="s">
        <v>128</v>
      </c>
      <c r="B430" s="97"/>
      <c r="C430" s="97"/>
      <c r="D430" s="97"/>
      <c r="E430" s="97"/>
      <c r="F430" s="97"/>
      <c r="G430" s="97"/>
      <c r="H430" s="97"/>
      <c r="I430" s="97"/>
      <c r="J430" s="97"/>
      <c r="K430" s="97"/>
      <c r="L430" s="97"/>
      <c r="M430" s="97"/>
      <c r="N430" s="97"/>
      <c r="O430" s="97"/>
      <c r="P430" s="97"/>
      <c r="Q430" s="97"/>
      <c r="R430" s="97"/>
      <c r="S430" s="97"/>
    </row>
    <row r="431" spans="1:49" ht="25.5" customHeight="1" x14ac:dyDescent="0.2">
      <c r="A431" s="73" t="s">
        <v>123</v>
      </c>
    </row>
    <row r="432" spans="1:49" ht="14.25" x14ac:dyDescent="0.2">
      <c r="A432" s="3" t="s">
        <v>122</v>
      </c>
    </row>
  </sheetData>
  <autoFilter ref="A2:AQ2"/>
  <pageMargins left="0.23622047244094491" right="0.23622047244094491" top="0.74803149606299213" bottom="0.74803149606299213" header="0.31496062992125984" footer="0.31496062992125984"/>
  <pageSetup paperSize="9" scale="18" fitToHeight="0" orientation="portrait" r:id="rId1"/>
  <colBreaks count="1" manualBreakCount="1">
    <brk id="1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ПИФ_АИФ_Ряды данных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Каменев Дмитрий Сергеевич</dc:creator>
  <cp:lastModifiedBy>Каменев Дмитрий Сергеевич</cp:lastModifiedBy>
  <cp:lastPrinted>2025-04-08T17:43:42Z</cp:lastPrinted>
  <dcterms:created xsi:type="dcterms:W3CDTF">2019-08-02T11:25:25Z</dcterms:created>
  <dcterms:modified xsi:type="dcterms:W3CDTF">2025-12-04T10:41:52Z</dcterms:modified>
</cp:coreProperties>
</file>